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web\surge-analysis\assets\"/>
    </mc:Choice>
  </mc:AlternateContent>
  <xr:revisionPtr revIDLastSave="0" documentId="13_ncr:1_{4BB2CE47-C746-403D-968C-6E6EDEDA7F8C}" xr6:coauthVersionLast="47" xr6:coauthVersionMax="47" xr10:uidLastSave="{00000000-0000-0000-0000-000000000000}"/>
  <bookViews>
    <workbookView xWindow="-103" yWindow="-103" windowWidth="19406" windowHeight="11486" xr2:uid="{00000000-000D-0000-FFFF-FFFF00000000}"/>
  </bookViews>
  <sheets>
    <sheet name="01 General" sheetId="1" r:id="rId1"/>
    <sheet name="02 Pump Data" sheetId="2" r:id="rId2"/>
    <sheet name="03 Reservoir Levels" sheetId="3" r:id="rId3"/>
    <sheet name="04 Pipeline Profile" sheetId="4" r:id="rId4"/>
    <sheet name="05 Notes" sheetId="5" r:id="rId5"/>
  </sheets>
  <definedNames>
    <definedName name="_xlnm._FilterDatabase" localSheetId="1" hidden="1">'02 Pump Data'!$A$4:$N$9</definedName>
    <definedName name="_xlnm._FilterDatabase" localSheetId="3" hidden="1">'04 Pipeline Profile'!$A$4:$I$84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4" i="4" l="1" a="1"/>
  <c r="B94" i="4" s="1"/>
  <c r="B93" i="4" a="1"/>
  <c r="B93" i="4" s="1"/>
  <c r="B92" i="4" a="1"/>
  <c r="B92" i="4" s="1"/>
  <c r="B91" i="4" a="1"/>
  <c r="B91" i="4" s="1"/>
  <c r="B16" i="1" s="1"/>
  <c r="B90" i="4" a="1"/>
  <c r="B90" i="4" s="1"/>
  <c r="B15" i="1" s="1"/>
  <c r="B89" i="4" a="1"/>
  <c r="B89" i="4" s="1"/>
  <c r="B14" i="1" s="1"/>
  <c r="B88" i="4"/>
  <c r="D84" i="4"/>
  <c r="A84" i="4"/>
  <c r="D83" i="4"/>
  <c r="A83" i="4"/>
  <c r="D82" i="4"/>
  <c r="A82" i="4"/>
  <c r="D81" i="4"/>
  <c r="A81" i="4"/>
  <c r="D80" i="4"/>
  <c r="A80" i="4"/>
  <c r="D79" i="4"/>
  <c r="A79" i="4"/>
  <c r="D78" i="4"/>
  <c r="A78" i="4"/>
  <c r="D77" i="4"/>
  <c r="A77" i="4"/>
  <c r="D76" i="4"/>
  <c r="A76" i="4"/>
  <c r="D75" i="4"/>
  <c r="A75" i="4"/>
  <c r="D74" i="4"/>
  <c r="A74" i="4"/>
  <c r="D73" i="4"/>
  <c r="A73" i="4"/>
  <c r="D72" i="4"/>
  <c r="A72" i="4"/>
  <c r="D71" i="4"/>
  <c r="A71" i="4"/>
  <c r="D70" i="4"/>
  <c r="A70" i="4"/>
  <c r="D69" i="4"/>
  <c r="A69" i="4"/>
  <c r="D68" i="4"/>
  <c r="A68" i="4"/>
  <c r="D67" i="4"/>
  <c r="A67" i="4"/>
  <c r="D66" i="4"/>
  <c r="A66" i="4"/>
  <c r="D65" i="4"/>
  <c r="A65" i="4"/>
  <c r="D64" i="4"/>
  <c r="A64" i="4"/>
  <c r="D63" i="4"/>
  <c r="A63" i="4"/>
  <c r="D62" i="4"/>
  <c r="A62" i="4"/>
  <c r="D61" i="4"/>
  <c r="A61" i="4"/>
  <c r="D60" i="4"/>
  <c r="A60" i="4"/>
  <c r="D59" i="4"/>
  <c r="A59" i="4"/>
  <c r="D58" i="4"/>
  <c r="A58" i="4"/>
  <c r="D57" i="4"/>
  <c r="A57" i="4"/>
  <c r="D56" i="4"/>
  <c r="A56" i="4"/>
  <c r="D55" i="4"/>
  <c r="A55" i="4"/>
  <c r="D54" i="4"/>
  <c r="A54" i="4"/>
  <c r="D53" i="4"/>
  <c r="A53" i="4"/>
  <c r="D52" i="4"/>
  <c r="A52" i="4"/>
  <c r="D51" i="4"/>
  <c r="A51" i="4"/>
  <c r="D50" i="4"/>
  <c r="A50" i="4"/>
  <c r="D49" i="4"/>
  <c r="A49" i="4"/>
  <c r="D48" i="4"/>
  <c r="A48" i="4"/>
  <c r="D47" i="4"/>
  <c r="A47" i="4"/>
  <c r="D46" i="4"/>
  <c r="A46" i="4"/>
  <c r="D45" i="4"/>
  <c r="A45" i="4"/>
  <c r="D44" i="4"/>
  <c r="A44" i="4"/>
  <c r="D43" i="4"/>
  <c r="A43" i="4"/>
  <c r="D42" i="4"/>
  <c r="A42" i="4"/>
  <c r="D41" i="4"/>
  <c r="A41" i="4"/>
  <c r="D40" i="4"/>
  <c r="A40" i="4"/>
  <c r="D39" i="4"/>
  <c r="A39" i="4"/>
  <c r="D38" i="4"/>
  <c r="A38" i="4"/>
  <c r="D37" i="4"/>
  <c r="A37" i="4"/>
  <c r="D36" i="4"/>
  <c r="A36" i="4"/>
  <c r="D35" i="4"/>
  <c r="A35" i="4"/>
  <c r="D34" i="4"/>
  <c r="A34" i="4"/>
  <c r="D33" i="4"/>
  <c r="A33" i="4"/>
  <c r="D32" i="4"/>
  <c r="A32" i="4"/>
  <c r="D31" i="4"/>
  <c r="A31" i="4"/>
  <c r="D30" i="4"/>
  <c r="A30" i="4"/>
  <c r="D29" i="4"/>
  <c r="A29" i="4"/>
  <c r="D28" i="4"/>
  <c r="A28" i="4"/>
  <c r="D27" i="4"/>
  <c r="A27" i="4"/>
  <c r="D26" i="4"/>
  <c r="A26" i="4"/>
  <c r="D25" i="4"/>
  <c r="A25" i="4"/>
  <c r="D24" i="4"/>
  <c r="A24" i="4"/>
  <c r="D23" i="4"/>
  <c r="A23" i="4"/>
  <c r="D22" i="4"/>
  <c r="A22" i="4"/>
  <c r="D21" i="4"/>
  <c r="A21" i="4"/>
  <c r="D20" i="4"/>
  <c r="A20" i="4"/>
  <c r="D19" i="4"/>
  <c r="A19" i="4"/>
  <c r="D18" i="4"/>
  <c r="A18" i="4"/>
  <c r="D17" i="4"/>
  <c r="A17" i="4"/>
  <c r="D16" i="4"/>
  <c r="A16" i="4"/>
  <c r="D15" i="4"/>
  <c r="A15" i="4"/>
  <c r="D14" i="4"/>
  <c r="A14" i="4"/>
  <c r="D13" i="4"/>
  <c r="A13" i="4"/>
  <c r="D12" i="4"/>
  <c r="A12" i="4"/>
  <c r="D11" i="4"/>
  <c r="A11" i="4"/>
  <c r="D10" i="4"/>
  <c r="A10" i="4"/>
  <c r="D9" i="4"/>
  <c r="A9" i="4"/>
  <c r="D8" i="4"/>
  <c r="A8" i="4"/>
  <c r="D7" i="4"/>
  <c r="A7" i="4"/>
  <c r="D6" i="4"/>
  <c r="A6" i="4"/>
  <c r="A5" i="4"/>
  <c r="A16" i="2" a="1"/>
  <c r="A16" i="2" s="1"/>
  <c r="A15" i="2" a="1"/>
  <c r="A15" i="2" s="1"/>
  <c r="A14" i="2" a="1"/>
  <c r="A14" i="2" s="1"/>
  <c r="M9" i="2"/>
  <c r="J9" i="2"/>
  <c r="A9" i="2" a="1"/>
  <c r="A9" i="2" s="1"/>
  <c r="M8" i="2"/>
  <c r="J8" i="2"/>
  <c r="A8" i="2" a="1"/>
  <c r="A8" i="2" s="1"/>
  <c r="M7" i="2"/>
  <c r="J7" i="2"/>
  <c r="A7" i="2" a="1"/>
  <c r="A7" i="2" s="1"/>
  <c r="M6" i="2"/>
  <c r="J6" i="2"/>
  <c r="A6" i="2" a="1"/>
  <c r="A6" i="2" s="1"/>
  <c r="M5" i="2"/>
  <c r="J5" i="2"/>
  <c r="A5" i="2" a="1"/>
  <c r="A5" i="2" s="1"/>
</calcChain>
</file>

<file path=xl/sharedStrings.xml><?xml version="1.0" encoding="utf-8"?>
<sst xmlns="http://schemas.openxmlformats.org/spreadsheetml/2006/main" count="207" uniqueCount="160">
  <si>
    <t>SURGE (WATER HAMMER) ANALYSIS — INPUT DATA SHEET</t>
  </si>
  <si>
    <t>Standard data collection sheet for surge / transient analysis of water transmission mains. Light blue = to be filled in; light grey = calculated automatically. Fields marked with an asterisk * are mandatory; every other field may be left blank if not available.</t>
  </si>
  <si>
    <t>*  = MANDATORY — must be filled in (darker blue shading).  All other fields are optional.</t>
  </si>
  <si>
    <t>1.  PROJECT INFORMATION</t>
  </si>
  <si>
    <t>Parameter</t>
  </si>
  <si>
    <t>Value</t>
  </si>
  <si>
    <t>Unit</t>
  </si>
  <si>
    <t>Notes</t>
  </si>
  <si>
    <t>Project Name</t>
  </si>
  <si>
    <t>—</t>
  </si>
  <si>
    <t>e.g. Rewa River Water Supply Scheme</t>
  </si>
  <si>
    <t>Sub-project / Pipeline</t>
  </si>
  <si>
    <t>e.g. DN900 Treated Water Rising Main, Stage I</t>
  </si>
  <si>
    <t>Route / Chainage Range</t>
  </si>
  <si>
    <t>e.g. Ch 0+000 WTP clearwell to Ch 7+500 Waitolu Reservoir</t>
  </si>
  <si>
    <t>Design Stage</t>
  </si>
  <si>
    <t>select from list</t>
  </si>
  <si>
    <t>Type of Analysis</t>
  </si>
  <si>
    <t>select; if several, describe in the remarks</t>
  </si>
  <si>
    <t>Analysis Software / Method</t>
  </si>
  <si>
    <t>e.g. KYPipe Surge / Bentley HAMMER / PIPE2008 / in-house code</t>
  </si>
  <si>
    <t>Prepared By / Contact</t>
  </si>
  <si>
    <t>for queries during modelling</t>
  </si>
  <si>
    <t>Date</t>
  </si>
  <si>
    <t>format YYYY-MM-DD</t>
  </si>
  <si>
    <t>Total Pipeline Length L</t>
  </si>
  <si>
    <t>m</t>
  </si>
  <si>
    <t>linked from sheet ‘04 Pipeline Profile’, do not type</t>
  </si>
  <si>
    <t>Upstream Pipe Centreline Level</t>
  </si>
  <si>
    <t>linked from the first entered node</t>
  </si>
  <si>
    <t>Downstream Pipe Centreline Level</t>
  </si>
  <si>
    <t>linked from the last entered node</t>
  </si>
  <si>
    <t>2.  GLOBAL COMPUTATION PARAMETERS</t>
  </si>
  <si>
    <t>Design Capacity Q</t>
  </si>
  <si>
    <t>m³/d</t>
  </si>
  <si>
    <t>nameplate capacity of the scheme</t>
  </si>
  <si>
    <t>Design Flow Qc</t>
  </si>
  <si>
    <t>m³/h</t>
  </si>
  <si>
    <t>flow used for the surge run; state the pump combination</t>
  </si>
  <si>
    <t>Fluid</t>
  </si>
  <si>
    <t>Water Temperature T</t>
  </si>
  <si>
    <t>°C</t>
  </si>
  <si>
    <t>affects vapour head and wave speed</t>
  </si>
  <si>
    <t>Density ρ</t>
  </si>
  <si>
    <t>kg/m³</t>
  </si>
  <si>
    <t>clean water at 20 °C</t>
  </si>
  <si>
    <t>Bulk Modulus of Elasticity K</t>
  </si>
  <si>
    <t>GPa</t>
  </si>
  <si>
    <t>≈ 2.18 GPa for water at 20 °C</t>
  </si>
  <si>
    <t>Kinematic Viscosity ν</t>
  </si>
  <si>
    <t>mm²/s</t>
  </si>
  <si>
    <t>≈ 1.006 at 20 °C</t>
  </si>
  <si>
    <t>Vapour Pressure (absolute)</t>
  </si>
  <si>
    <t>kPa</t>
  </si>
  <si>
    <t>≈ 2.34 kPa at 20 °C; governs column separation</t>
  </si>
  <si>
    <t>Acceleration of Gravity g</t>
  </si>
  <si>
    <t>m/s²</t>
  </si>
  <si>
    <t>Friction Model</t>
  </si>
  <si>
    <t>Roughness Coefficient C / Height Δ</t>
  </si>
  <si>
    <t>C / mm</t>
  </si>
  <si>
    <t>HW C: new steel &amp; DI ≈ 120–130, PE ≈ 140–150; or give absolute roughness</t>
  </si>
  <si>
    <t>Wave Speed a</t>
  </si>
  <si>
    <t>m/s</t>
  </si>
  <si>
    <t>leave blank to back-calculate from pipe material &amp; wall thickness. Typical: steel 1100–1200, DI 1100–1200, PE 300–400</t>
  </si>
  <si>
    <t>Simulation Duration</t>
  </si>
  <si>
    <t>s</t>
  </si>
  <si>
    <t>≥ 20 L/a is recommended, or 3–5 times the pump run-down time</t>
  </si>
  <si>
    <t>Minor Losses</t>
  </si>
  <si>
    <t>Remarks</t>
  </si>
  <si>
    <t>any other assumption the model shall honour</t>
  </si>
  <si>
    <t>PUMP SET DATA</t>
  </si>
  <si>
    <t>One row per pump type; units of the same type may be grouped and their number entered under “Qty Installed”. Grey columns are calculated — please do not overwrite. Fields marked * are mandatory (duty/standby, Qn, Hn, n, η); every other field may be left blank.</t>
  </si>
  <si>
    <t>SN</t>
  </si>
  <si>
    <t>Location /
Unit ID</t>
  </si>
  <si>
    <t>Pump Model</t>
  </si>
  <si>
    <t>Qty
Installed</t>
  </si>
  <si>
    <t>Duty /
Standby *</t>
  </si>
  <si>
    <t>Rated Flow Qn *
(m³/h)</t>
  </si>
  <si>
    <t>Rated Head Hn *
(m)</t>
  </si>
  <si>
    <t>Rated Speed n *
(rpm)</t>
  </si>
  <si>
    <t>Rated Efficiency η *
(%)</t>
  </si>
  <si>
    <t>Shaft Power Psh
(kW)</t>
  </si>
  <si>
    <t>Motor Rating (kW)</t>
  </si>
  <si>
    <t>Rotating Inertia J (kg·m²)</t>
  </si>
  <si>
    <t>Flywheel Effect
GD² (kg·m²)</t>
  </si>
  <si>
    <t>Note:  J should cover pump rotor + motor rotor + coupling as one rotating train. GD² = 4J is provided for programs that take flywheel effect directly. Please attach the Q-H and Q-η curves, and ideally the four-quadrant characteristic curves, with this sheet.</t>
  </si>
  <si>
    <t>SUPPLEMENT:  DISCHARGE VALVE &amp; CLOSING LAW  (essential input for surge protection)</t>
  </si>
  <si>
    <t>Location / Unit</t>
  </si>
  <si>
    <t>Valve Type</t>
  </si>
  <si>
    <t>Fast Closing
Time (s)</t>
  </si>
  <si>
    <t>Closes To (deg)</t>
  </si>
  <si>
    <t>Slow Closing
Time (s)</t>
  </si>
  <si>
    <t>Total Closing
Time (s)</t>
  </si>
  <si>
    <t>BOUNDARY WATER LEVELS</t>
  </si>
  <si>
    <t>All levels shall be referred to one common datum (state the datum in the remarks). “Design W.L.” is the level normally used for the surge run; it is mandatory for the upstream suction well and for the downstream delivery tank. Every other field may be left blank.</t>
  </si>
  <si>
    <t>1.  UPSTREAM BOUNDARY  (suction well / clearwell / intake tank)</t>
  </si>
  <si>
    <t>Structure Name</t>
  </si>
  <si>
    <t>Chainage</t>
  </si>
  <si>
    <t>Tank Bottom
Level (m)</t>
  </si>
  <si>
    <t>Max. W.L. (m)</t>
  </si>
  <si>
    <t>Design W.L. *
(m)</t>
  </si>
  <si>
    <t>Min. W.L. (m)</t>
  </si>
  <si>
    <t>Head above W.S. (m abs)</t>
  </si>
  <si>
    <t>2.  DOWNSTREAM BOUNDARY  (outlet tank / treated water reservoir / consumer)</t>
  </si>
  <si>
    <t>3.  INTERMEDIATE NODES  (off-takes, elevated tanks, critical pressure points — if any)</t>
  </si>
  <si>
    <t>Node Name</t>
  </si>
  <si>
    <t>Node Type</t>
  </si>
  <si>
    <t>Node Level (m)</t>
  </si>
  <si>
    <t>Min. Allowable
Pressure (m)</t>
  </si>
  <si>
    <t>Max. Allowable
Pressure (m)</t>
  </si>
  <si>
    <t>Node Demand (m³/h)</t>
  </si>
  <si>
    <t>Note:  the maximum and minimum water levels define the worst-case envelopes — commonly “low level + high flow” governs downsurge, “high level + low flow” governs upsurge.</t>
  </si>
  <si>
    <t>PIPELINE PROFILE  (Chainage — Elevation — Diameter)</t>
  </si>
  <si>
    <t>List every node from upstream to downstream without leaving blank rows. Distance is measured along the route from the first node. Grey columns are calculated. Chainage and centreline elevation Z are mandatory for every node; every other field — including the cumulative distance L — may be left blank.</t>
  </si>
  <si>
    <t>Chainage *
(station)</t>
  </si>
  <si>
    <t>Distance L
(m)</t>
  </si>
  <si>
    <t>Step from
Previous (m)</t>
  </si>
  <si>
    <t>Centreline Elev.
Z (m) *</t>
  </si>
  <si>
    <t>Ground Level (m)</t>
  </si>
  <si>
    <t>Bore Dia.
DN (mm)</t>
  </si>
  <si>
    <t>Pipe Material /
Wall Thickness</t>
  </si>
  <si>
    <t>Remarks (valves, bends, air valves, crossings)</t>
  </si>
  <si>
    <t>SUMMARY  (calculated automatically — do not edit)</t>
  </si>
  <si>
    <t>Item</t>
  </si>
  <si>
    <t>Description</t>
  </si>
  <si>
    <t>Nodes entered</t>
  </si>
  <si>
    <t>nr</t>
  </si>
  <si>
    <t>rows with centreline elevation entered</t>
  </si>
  <si>
    <t>Total pipeline length L</t>
  </si>
  <si>
    <t>upstream to downstream, horizontally</t>
  </si>
  <si>
    <t>Upstream centreline level</t>
  </si>
  <si>
    <t>taken from the first node</t>
  </si>
  <si>
    <t>Downstream centreline level</t>
  </si>
  <si>
    <t>taken from the last node entered</t>
  </si>
  <si>
    <t>Highest centreline level</t>
  </si>
  <si>
    <t>critical for downsurge / column separation</t>
  </si>
  <si>
    <t>Lowest centreline level</t>
  </si>
  <si>
    <t>critical for static pressure</t>
  </si>
  <si>
    <t>Maximum static difference</t>
  </si>
  <si>
    <t>highest minus lowest along the route</t>
  </si>
  <si>
    <t>NOTES AND DATA CHECKLIST</t>
  </si>
  <si>
    <t>Please return this sheet completed; the items below are what delays a surge study most often.</t>
  </si>
  <si>
    <t>Purpose</t>
  </si>
  <si>
    <t>This workbook collects the data required to build a surge (water hammer) model of a pumping main and to size its protection scheme. Sheets: 01 General → 02 Pump Data → 03 Reservoir Levels → 04 Pipeline Profile → these notes.</t>
  </si>
  <si>
    <t>Datum &amp; units</t>
  </si>
  <si>
    <t>Every level must be on the same datum (e.g. national datum, local assumed datum). Please state the datum used. SI units are used throughout; if your drawings are in imperial units, either convert or send them as they are and mark clearly which is which.</t>
  </si>
  <si>
    <t>Pump data</t>
  </si>
  <si>
    <t>Qn, Hn, n and η come from the pump manufacturer’s duty point or certified curves. The rotating inertia J (pump rotor + motor rotor + coupling) must be requested from the manufacturer — it drives the run-down behaviour and therefore the whole downsurge. If it cannot be supplied, say so and it will be estimated from comparable units.</t>
  </si>
  <si>
    <t>Still to attach</t>
  </si>
  <si>
    <t>(1) pump Q-H and Q-η curves, and the four-quadrant curves if available; (2) pump installation level and NPSH; (3) valve type, size and closing law; (4) pipe material, wall thickness and Young’s modulus, for wave speed; (5) air valves, surge vessels, tank sizes and locations already foreseen.</t>
  </si>
  <si>
    <t>Profile practice</t>
  </si>
  <si>
    <t>Include every change in diameter, every change in gradient, and every summit and depression: summits govern downsurge and column separation, depressions govern envelope pressure rating. Note all air valves, washouts, crossings and major branches in the remarks column.</t>
  </si>
  <si>
    <t>Scenarios</t>
  </si>
  <si>
    <t>As a minimum the following are studied: steady state at design flow; simultaneous trip of the running pumps; closure of the delivery main valve; and the worst single-pump or partial-load case. Minimum practical: 4 runs per pipeline.</t>
  </si>
  <si>
    <t>Acceptance</t>
  </si>
  <si>
    <t>Commonly applied criteria: minimum transient head should stay above about −7 m to −10 m gauge (to avoid column separation and pipe instability); maximum transient head should stay within the pressure class of the pipe and equipment. Protection may combine air valves, surge anticipation valves, bladder/hydropneumatic vessels, standpipes or feed tanks.</t>
  </si>
  <si>
    <t>Mandatory inputs  (*)</t>
  </si>
  <si>
    <t>Fields marked with an asterisk * are MANDATORY — the surge model cannot be built without them:
  • 02 Pump Data — Duty / Standby, Rated Flow Qn, Rated Head Hn, Rated Speed n, Rated Efficiency η;
  • 03 Reservoir Levels — Design W.L. of the upstream suction well and of the downstream delivery tank;
  • 04 Pipeline Profile — Chainage (station) and pipe Centreline Elevation Z at every node.
All other fields are optional and may be left blank if not available. The mandatory cells are shaded in the darker blue. Grey columns (SN, shaft power, GD², step, summary) are calculated automatically — please do not type in them.</t>
  </si>
  <si>
    <t>Version</t>
  </si>
  <si>
    <t>V1.0 — add or delete rows to suit the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</si>
</sst>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#,##0.0"/>
    <numFmt numFmtId="178" formatCode="#,##0.000"/>
  </numFmts>
  <fonts count="13" x14ac:knownFonts="1">
    <font>
      <sz val="11"/>
      <color theme="1"/>
      <name val="宋体"/>
      <family val="2"/>
      <scheme val="minor"/>
    </font>
    <font>
      <b/>
      <sz val="15"/>
      <color rgb="FFFFFFFF"/>
      <name val="Calibri"/>
    </font>
    <font>
      <i/>
      <sz val="10"/>
      <color rgb="FF1F3864"/>
      <name val="Calibri"/>
    </font>
    <font>
      <b/>
      <sz val="11"/>
      <color rgb="FF1F3864"/>
      <name val="Calibri"/>
    </font>
    <font>
      <b/>
      <sz val="10"/>
      <color rgb="FFFFFFFF"/>
      <name val="Calibri"/>
    </font>
    <font>
      <sz val="10"/>
      <name val="Calibri"/>
    </font>
    <font>
      <i/>
      <sz val="9"/>
      <color rgb="FF808080"/>
      <name val="Calibri"/>
    </font>
    <font>
      <sz val="10"/>
      <color rgb="FF595959"/>
      <name val="Calibri"/>
    </font>
    <font>
      <b/>
      <sz val="10"/>
      <color rgb="FF1F3864"/>
      <name val="Calibri"/>
    </font>
    <font>
      <sz val="11"/>
      <color theme="1"/>
      <name val="宋体"/>
      <family val="2"/>
      <scheme val="minor"/>
    </font>
    <font>
      <b/>
      <sz val="11"/>
      <color rgb="FF1F3864"/>
      <name val="宋体"/>
      <charset val="134"/>
    </font>
    <font>
      <sz val="9"/>
      <name val="宋体"/>
      <family val="3"/>
      <charset val="134"/>
      <scheme val="minor"/>
    </font>
    <font>
      <b/>
      <sz val="11"/>
      <color rgb="FF833C00"/>
      <name val="宋体"/>
      <charset val="134"/>
    </font>
  </fonts>
  <fills count="1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6DCE4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none"/>
    </fill>
    <fill>
      <patternFill patternType="solid">
        <fgColor rgb="FF2E75B6"/>
      </patternFill>
    </fill>
    <fill>
      <patternFill patternType="solid">
        <fgColor rgb="FF9DC3E6"/>
      </patternFill>
    </fill>
    <fill>
      <patternFill patternType="solid">
        <fgColor rgb="FFFFF2CC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 style="thin">
        <color rgb="FFBF8F00"/>
      </left>
      <right style="thin">
        <color rgb="FFBF8F00"/>
      </right>
      <top style="thin">
        <color rgb="FFBF8F00"/>
      </top>
      <bottom style="thin">
        <color rgb="FFBF8F00"/>
      </bottom>
      <diagonal/>
    </border>
    <border>
      <left/>
      <right/>
      <top style="thin">
        <color rgb="FFBF8F00"/>
      </top>
      <bottom style="thin">
        <color rgb="FFBF8F00"/>
      </bottom>
      <diagonal/>
    </border>
    <border>
      <left/>
      <right style="thin">
        <color rgb="FFBF8F00"/>
      </right>
      <top style="thin">
        <color rgb="FFBF8F00"/>
      </top>
      <bottom style="thin">
        <color rgb="FFBF8F00"/>
      </bottom>
      <diagonal/>
    </border>
  </borders>
  <cellStyleXfs count="1">
    <xf numFmtId="0" fontId="0" fillId="6" borderId="2"/>
  </cellStyleXfs>
  <cellXfs count="40"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5" fillId="4" borderId="1" xfId="0" applyNumberFormat="1" applyFont="1" applyFill="1" applyBorder="1" applyAlignment="1">
      <alignment horizontal="left" vertical="center" wrapText="1"/>
    </xf>
    <xf numFmtId="4" fontId="7" fillId="5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left" vertical="center" wrapText="1"/>
    </xf>
    <xf numFmtId="177" fontId="5" fillId="4" borderId="1" xfId="0" applyNumberFormat="1" applyFont="1" applyFill="1" applyBorder="1" applyAlignment="1">
      <alignment horizontal="left" vertical="center" wrapText="1"/>
    </xf>
    <xf numFmtId="178" fontId="5" fillId="4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6" fillId="0" borderId="2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" fontId="7" fillId="5" borderId="1" xfId="0" applyNumberFormat="1" applyFont="1" applyFill="1" applyBorder="1" applyAlignment="1">
      <alignment horizontal="right" vertical="center"/>
    </xf>
    <xf numFmtId="178" fontId="7" fillId="5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2" xfId="0" applyFont="1" applyFill="1"/>
    <xf numFmtId="0" fontId="0" fillId="0" borderId="0" xfId="0" applyFill="1" applyBorder="1" applyAlignment="1">
      <alignment vertical="top" wrapText="1"/>
    </xf>
    <xf numFmtId="0" fontId="4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177" fontId="5" fillId="8" borderId="1" xfId="0" applyNumberFormat="1" applyFont="1" applyFill="1" applyBorder="1" applyAlignment="1">
      <alignment horizontal="right" vertical="center"/>
    </xf>
    <xf numFmtId="4" fontId="5" fillId="8" borderId="1" xfId="0" applyNumberFormat="1" applyFont="1" applyFill="1" applyBorder="1" applyAlignment="1">
      <alignment horizontal="right" vertical="center"/>
    </xf>
    <xf numFmtId="1" fontId="5" fillId="8" borderId="1" xfId="0" applyNumberFormat="1" applyFont="1" applyFill="1" applyBorder="1" applyAlignment="1">
      <alignment horizontal="right" vertical="center"/>
    </xf>
    <xf numFmtId="0" fontId="0" fillId="8" borderId="0" xfId="0" applyFill="1" applyBorder="1"/>
    <xf numFmtId="178" fontId="5" fillId="8" borderId="1" xfId="0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vertical="top" wrapText="1"/>
    </xf>
    <xf numFmtId="0" fontId="1" fillId="2" borderId="2" xfId="0" applyFont="1" applyFill="1" applyAlignment="1">
      <alignment horizontal="left" vertical="center" indent="1"/>
    </xf>
    <xf numFmtId="0" fontId="0" fillId="0" borderId="0" xfId="0" applyFill="1" applyBorder="1"/>
    <xf numFmtId="0" fontId="3" fillId="3" borderId="2" xfId="0" applyFont="1" applyFill="1" applyAlignment="1">
      <alignment horizontal="left" vertical="center" indent="1"/>
    </xf>
    <xf numFmtId="0" fontId="12" fillId="9" borderId="3" xfId="0" applyFont="1" applyFill="1" applyBorder="1" applyAlignment="1">
      <alignment horizontal="left" vertical="center"/>
    </xf>
    <xf numFmtId="0" fontId="0" fillId="0" borderId="4" xfId="0" applyFill="1" applyBorder="1"/>
    <xf numFmtId="0" fontId="0" fillId="0" borderId="5" xfId="0" applyFill="1" applyBorder="1"/>
    <xf numFmtId="0" fontId="2" fillId="0" borderId="2" xfId="0" applyFont="1" applyFill="1" applyAlignment="1">
      <alignment horizontal="left" vertical="center" indent="1"/>
    </xf>
    <xf numFmtId="0" fontId="6" fillId="0" borderId="2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workbookViewId="0">
      <pane ySplit="5" topLeftCell="A6" activePane="bottomLeft" state="frozen"/>
      <selection pane="bottomLeft" sqref="A1:D1"/>
    </sheetView>
  </sheetViews>
  <sheetFormatPr defaultRowHeight="14.15" x14ac:dyDescent="0.3"/>
  <cols>
    <col min="1" max="1" width="30" style="1" customWidth="1"/>
    <col min="2" max="2" width="24" style="1" customWidth="1"/>
    <col min="3" max="3" width="10" style="1" customWidth="1"/>
    <col min="4" max="4" width="62" style="1" customWidth="1"/>
  </cols>
  <sheetData>
    <row r="1" spans="1:4" ht="30" customHeight="1" x14ac:dyDescent="0.3">
      <c r="A1" s="32" t="s">
        <v>0</v>
      </c>
      <c r="B1" s="33"/>
      <c r="C1" s="33"/>
      <c r="D1" s="33"/>
    </row>
    <row r="2" spans="1:4" ht="18" customHeight="1" x14ac:dyDescent="0.3">
      <c r="A2" s="38" t="s">
        <v>1</v>
      </c>
      <c r="B2" s="33"/>
      <c r="C2" s="33"/>
      <c r="D2" s="33"/>
    </row>
    <row r="3" spans="1:4" ht="24" customHeight="1" x14ac:dyDescent="0.3">
      <c r="A3" s="35" t="s">
        <v>2</v>
      </c>
      <c r="B3" s="36"/>
      <c r="C3" s="36"/>
      <c r="D3" s="37"/>
    </row>
    <row r="4" spans="1:4" ht="22" customHeight="1" x14ac:dyDescent="0.3">
      <c r="A4" s="34" t="s">
        <v>3</v>
      </c>
      <c r="B4" s="33"/>
      <c r="C4" s="33"/>
      <c r="D4" s="33"/>
    </row>
    <row r="5" spans="1:4" ht="30" customHeight="1" x14ac:dyDescent="0.3">
      <c r="A5" s="2" t="s">
        <v>4</v>
      </c>
      <c r="B5" s="2" t="s">
        <v>5</v>
      </c>
      <c r="C5" s="2" t="s">
        <v>6</v>
      </c>
      <c r="D5" s="2" t="s">
        <v>7</v>
      </c>
    </row>
    <row r="6" spans="1:4" ht="20.05" customHeight="1" x14ac:dyDescent="0.3">
      <c r="A6" s="3" t="s">
        <v>8</v>
      </c>
      <c r="B6" s="4"/>
      <c r="C6" s="5" t="s">
        <v>9</v>
      </c>
      <c r="D6" s="6" t="s">
        <v>10</v>
      </c>
    </row>
    <row r="7" spans="1:4" ht="20.05" customHeight="1" x14ac:dyDescent="0.3">
      <c r="A7" s="3" t="s">
        <v>11</v>
      </c>
      <c r="B7" s="4"/>
      <c r="C7" s="5" t="s">
        <v>9</v>
      </c>
      <c r="D7" s="6" t="s">
        <v>12</v>
      </c>
    </row>
    <row r="8" spans="1:4" ht="20.05" customHeight="1" x14ac:dyDescent="0.3">
      <c r="A8" s="3" t="s">
        <v>13</v>
      </c>
      <c r="B8" s="4"/>
      <c r="C8" s="5" t="s">
        <v>9</v>
      </c>
      <c r="D8" s="6" t="s">
        <v>14</v>
      </c>
    </row>
    <row r="9" spans="1:4" ht="20.05" customHeight="1" x14ac:dyDescent="0.3">
      <c r="A9" s="3" t="s">
        <v>15</v>
      </c>
      <c r="B9" s="4"/>
      <c r="C9" s="5" t="s">
        <v>9</v>
      </c>
      <c r="D9" s="6" t="s">
        <v>16</v>
      </c>
    </row>
    <row r="10" spans="1:4" ht="20.05" customHeight="1" x14ac:dyDescent="0.3">
      <c r="A10" s="3" t="s">
        <v>17</v>
      </c>
      <c r="B10" s="4"/>
      <c r="C10" s="5" t="s">
        <v>9</v>
      </c>
      <c r="D10" s="6" t="s">
        <v>18</v>
      </c>
    </row>
    <row r="11" spans="1:4" ht="20.05" customHeight="1" x14ac:dyDescent="0.3">
      <c r="A11" s="3" t="s">
        <v>19</v>
      </c>
      <c r="B11" s="4"/>
      <c r="C11" s="5" t="s">
        <v>9</v>
      </c>
      <c r="D11" s="6" t="s">
        <v>20</v>
      </c>
    </row>
    <row r="12" spans="1:4" ht="20.05" customHeight="1" x14ac:dyDescent="0.3">
      <c r="A12" s="3" t="s">
        <v>21</v>
      </c>
      <c r="B12" s="4"/>
      <c r="C12" s="5" t="s">
        <v>9</v>
      </c>
      <c r="D12" s="6" t="s">
        <v>22</v>
      </c>
    </row>
    <row r="13" spans="1:4" ht="20.05" customHeight="1" x14ac:dyDescent="0.3">
      <c r="A13" s="3" t="s">
        <v>23</v>
      </c>
      <c r="B13" s="7"/>
      <c r="C13" s="5" t="s">
        <v>9</v>
      </c>
      <c r="D13" s="6" t="s">
        <v>24</v>
      </c>
    </row>
    <row r="14" spans="1:4" ht="20.05" customHeight="1" x14ac:dyDescent="0.3">
      <c r="A14" s="3" t="s">
        <v>25</v>
      </c>
      <c r="B14" s="8" t="str">
        <f>'04 Pipeline Profile'!B89</f>
        <v/>
      </c>
      <c r="C14" s="5" t="s">
        <v>26</v>
      </c>
      <c r="D14" s="6" t="s">
        <v>27</v>
      </c>
    </row>
    <row r="15" spans="1:4" ht="20.05" customHeight="1" x14ac:dyDescent="0.3">
      <c r="A15" s="3" t="s">
        <v>28</v>
      </c>
      <c r="B15" s="8" t="str">
        <f>'04 Pipeline Profile'!B90</f>
        <v/>
      </c>
      <c r="C15" s="5" t="s">
        <v>26</v>
      </c>
      <c r="D15" s="6" t="s">
        <v>29</v>
      </c>
    </row>
    <row r="16" spans="1:4" ht="20.05" customHeight="1" x14ac:dyDescent="0.3">
      <c r="A16" s="3" t="s">
        <v>30</v>
      </c>
      <c r="B16" s="8" t="str">
        <f>'04 Pipeline Profile'!B91</f>
        <v/>
      </c>
      <c r="C16" s="5" t="s">
        <v>26</v>
      </c>
      <c r="D16" s="6" t="s">
        <v>31</v>
      </c>
    </row>
    <row r="18" spans="1:4" ht="22" customHeight="1" x14ac:dyDescent="0.3">
      <c r="A18" s="34" t="s">
        <v>32</v>
      </c>
      <c r="B18" s="33"/>
      <c r="C18" s="33"/>
      <c r="D18" s="33"/>
    </row>
    <row r="19" spans="1:4" ht="30" customHeight="1" x14ac:dyDescent="0.3">
      <c r="A19" s="2" t="s">
        <v>4</v>
      </c>
      <c r="B19" s="2" t="s">
        <v>5</v>
      </c>
      <c r="C19" s="2" t="s">
        <v>6</v>
      </c>
      <c r="D19" s="2" t="s">
        <v>7</v>
      </c>
    </row>
    <row r="20" spans="1:4" ht="20.05" customHeight="1" x14ac:dyDescent="0.3">
      <c r="A20" s="3" t="s">
        <v>33</v>
      </c>
      <c r="B20" s="4"/>
      <c r="C20" s="5" t="s">
        <v>34</v>
      </c>
      <c r="D20" s="6" t="s">
        <v>35</v>
      </c>
    </row>
    <row r="21" spans="1:4" ht="20.05" customHeight="1" x14ac:dyDescent="0.3">
      <c r="A21" s="3" t="s">
        <v>36</v>
      </c>
      <c r="B21" s="9"/>
      <c r="C21" s="5" t="s">
        <v>37</v>
      </c>
      <c r="D21" s="6" t="s">
        <v>38</v>
      </c>
    </row>
    <row r="22" spans="1:4" ht="20.05" customHeight="1" x14ac:dyDescent="0.3">
      <c r="A22" s="3" t="s">
        <v>39</v>
      </c>
      <c r="B22" s="10"/>
      <c r="C22" s="5" t="s">
        <v>9</v>
      </c>
      <c r="D22" s="6" t="s">
        <v>16</v>
      </c>
    </row>
    <row r="23" spans="1:4" ht="20.05" customHeight="1" x14ac:dyDescent="0.3">
      <c r="A23" s="3" t="s">
        <v>40</v>
      </c>
      <c r="B23" s="11">
        <v>20</v>
      </c>
      <c r="C23" s="5" t="s">
        <v>41</v>
      </c>
      <c r="D23" s="6" t="s">
        <v>42</v>
      </c>
    </row>
    <row r="24" spans="1:4" ht="20.05" customHeight="1" x14ac:dyDescent="0.3">
      <c r="A24" s="3" t="s">
        <v>43</v>
      </c>
      <c r="B24" s="11">
        <v>998.2</v>
      </c>
      <c r="C24" s="5" t="s">
        <v>44</v>
      </c>
      <c r="D24" s="6" t="s">
        <v>45</v>
      </c>
    </row>
    <row r="25" spans="1:4" ht="20.05" customHeight="1" x14ac:dyDescent="0.3">
      <c r="A25" s="3" t="s">
        <v>46</v>
      </c>
      <c r="B25" s="11">
        <v>2.1800000000000002</v>
      </c>
      <c r="C25" s="5" t="s">
        <v>47</v>
      </c>
      <c r="D25" s="6" t="s">
        <v>48</v>
      </c>
    </row>
    <row r="26" spans="1:4" ht="20.05" customHeight="1" x14ac:dyDescent="0.3">
      <c r="A26" s="3" t="s">
        <v>49</v>
      </c>
      <c r="B26" s="11">
        <v>1.006</v>
      </c>
      <c r="C26" s="5" t="s">
        <v>50</v>
      </c>
      <c r="D26" s="6" t="s">
        <v>51</v>
      </c>
    </row>
    <row r="27" spans="1:4" ht="20.05" customHeight="1" x14ac:dyDescent="0.3">
      <c r="A27" s="3" t="s">
        <v>52</v>
      </c>
      <c r="B27" s="11">
        <v>2.34</v>
      </c>
      <c r="C27" s="5" t="s">
        <v>53</v>
      </c>
      <c r="D27" s="6" t="s">
        <v>54</v>
      </c>
    </row>
    <row r="28" spans="1:4" ht="20.05" customHeight="1" x14ac:dyDescent="0.3">
      <c r="A28" s="3" t="s">
        <v>55</v>
      </c>
      <c r="B28" s="11">
        <v>9.81</v>
      </c>
      <c r="C28" s="5" t="s">
        <v>56</v>
      </c>
      <c r="D28" s="12"/>
    </row>
    <row r="29" spans="1:4" ht="20.05" customHeight="1" x14ac:dyDescent="0.3">
      <c r="A29" s="3" t="s">
        <v>57</v>
      </c>
      <c r="B29" s="4"/>
      <c r="C29" s="5" t="s">
        <v>9</v>
      </c>
      <c r="D29" s="6" t="s">
        <v>16</v>
      </c>
    </row>
    <row r="30" spans="1:4" ht="20.05" customHeight="1" x14ac:dyDescent="0.3">
      <c r="A30" s="3" t="s">
        <v>58</v>
      </c>
      <c r="B30" s="10"/>
      <c r="C30" s="5" t="s">
        <v>59</v>
      </c>
      <c r="D30" s="6" t="s">
        <v>60</v>
      </c>
    </row>
    <row r="31" spans="1:4" ht="20.05" customHeight="1" x14ac:dyDescent="0.3">
      <c r="A31" s="3" t="s">
        <v>61</v>
      </c>
      <c r="B31" s="10"/>
      <c r="C31" s="5" t="s">
        <v>62</v>
      </c>
      <c r="D31" s="6" t="s">
        <v>63</v>
      </c>
    </row>
    <row r="32" spans="1:4" ht="20.05" customHeight="1" x14ac:dyDescent="0.3">
      <c r="A32" s="3" t="s">
        <v>64</v>
      </c>
      <c r="B32" s="10"/>
      <c r="C32" s="5" t="s">
        <v>65</v>
      </c>
      <c r="D32" s="6" t="s">
        <v>66</v>
      </c>
    </row>
    <row r="33" spans="1:4" ht="20.05" customHeight="1" x14ac:dyDescent="0.3">
      <c r="A33" s="3" t="s">
        <v>67</v>
      </c>
      <c r="B33" s="4"/>
      <c r="C33" s="5" t="s">
        <v>9</v>
      </c>
      <c r="D33" s="6" t="s">
        <v>16</v>
      </c>
    </row>
    <row r="34" spans="1:4" ht="20.05" customHeight="1" x14ac:dyDescent="0.3">
      <c r="A34" s="3" t="s">
        <v>68</v>
      </c>
      <c r="B34" s="4"/>
      <c r="C34" s="5" t="s">
        <v>9</v>
      </c>
      <c r="D34" s="6" t="s">
        <v>69</v>
      </c>
    </row>
  </sheetData>
  <mergeCells count="5">
    <mergeCell ref="A1:D1"/>
    <mergeCell ref="A18:D18"/>
    <mergeCell ref="A4:D4"/>
    <mergeCell ref="A3:D3"/>
    <mergeCell ref="A2:D2"/>
  </mergeCells>
  <phoneticPr fontId="11" type="noConversion"/>
  <dataValidations count="5">
    <dataValidation type="list" allowBlank="1" sqref="B9" xr:uid="{00000000-0002-0000-0000-000000000000}">
      <formula1>"Concept,Preliminary,Detailed Design,Tender,As-built"</formula1>
    </dataValidation>
    <dataValidation type="list" allowBlank="1" sqref="B10" xr:uid="{00000000-0002-0000-0000-000001000000}">
      <formula1>"Pump trip,Valve closure,Pump start-up,Gravity main,All of the above"</formula1>
    </dataValidation>
    <dataValidation type="list" allowBlank="1" sqref="B22" xr:uid="{00000000-0002-0000-0000-000002000000}">
      <formula1>"Potable water,Raw water,Reclaimed water,Sea water,Sewage,Other"</formula1>
    </dataValidation>
    <dataValidation type="list" allowBlank="1" sqref="B29" xr:uid="{00000000-0002-0000-0000-000003000000}">
      <formula1>"Colebrook-White,Hazen-Williams,Manning,Chezy"</formula1>
    </dataValidation>
    <dataValidation type="list" allowBlank="1" sqref="B33" xr:uid="{00000000-0002-0000-0000-000004000000}">
      <formula1>"As equivalent length,Explicit ζ per node,Neglected"</formula1>
    </dataValidation>
  </dataValidations>
  <pageMargins left="0.75" right="0.75" top="1" bottom="1" header="0.5" footer="0.5"/>
  <pageSetup paperSize="9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"/>
  <sheetViews>
    <sheetView workbookViewId="0"/>
  </sheetViews>
  <sheetFormatPr defaultRowHeight="14.15" x14ac:dyDescent="0.3"/>
  <cols>
    <col min="1" max="1" width="6" style="1" customWidth="1"/>
    <col min="2" max="2" width="16" style="1" customWidth="1"/>
    <col min="3" max="3" width="18" style="1" customWidth="1"/>
    <col min="4" max="4" width="9" style="1" customWidth="1"/>
    <col min="5" max="5" width="11" style="1" customWidth="1"/>
    <col min="6" max="6" width="13" style="1" customWidth="1"/>
    <col min="7" max="7" width="12" style="1" customWidth="1"/>
    <col min="8" max="8" width="13" style="1" customWidth="1"/>
    <col min="9" max="9" width="12" style="1" customWidth="1"/>
    <col min="10" max="11" width="13" style="1" customWidth="1"/>
    <col min="12" max="12" width="15" style="1" customWidth="1"/>
    <col min="13" max="13" width="14" style="1" customWidth="1"/>
    <col min="14" max="14" width="32" style="1" customWidth="1"/>
  </cols>
  <sheetData>
    <row r="1" spans="1:14" ht="30" customHeight="1" x14ac:dyDescent="0.3">
      <c r="A1" s="32" t="s">
        <v>70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8" customHeight="1" x14ac:dyDescent="0.3">
      <c r="A2" s="38" t="s">
        <v>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24" customHeight="1" x14ac:dyDescent="0.3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ht="46" customHeight="1" x14ac:dyDescent="0.3">
      <c r="A4" s="2" t="s">
        <v>72</v>
      </c>
      <c r="B4" s="2" t="s">
        <v>73</v>
      </c>
      <c r="C4" s="2" t="s">
        <v>74</v>
      </c>
      <c r="D4" s="2" t="s">
        <v>75</v>
      </c>
      <c r="E4" s="24" t="s">
        <v>76</v>
      </c>
      <c r="F4" s="24" t="s">
        <v>77</v>
      </c>
      <c r="G4" s="24" t="s">
        <v>78</v>
      </c>
      <c r="H4" s="24" t="s">
        <v>79</v>
      </c>
      <c r="I4" s="24" t="s">
        <v>80</v>
      </c>
      <c r="J4" s="2" t="s">
        <v>81</v>
      </c>
      <c r="K4" s="2" t="s">
        <v>82</v>
      </c>
      <c r="L4" s="2" t="s">
        <v>83</v>
      </c>
      <c r="M4" s="2" t="s">
        <v>84</v>
      </c>
      <c r="N4" s="2" t="s">
        <v>68</v>
      </c>
    </row>
    <row r="5" spans="1:14" ht="22" customHeight="1" x14ac:dyDescent="0.3">
      <c r="A5" s="13" t="str">
        <f t="array" ref="A5">IF(COUNTA(B5:C5)=0,"",ROW()-4)</f>
        <v/>
      </c>
      <c r="B5" s="4"/>
      <c r="C5" s="4"/>
      <c r="D5" s="14"/>
      <c r="E5" s="25"/>
      <c r="F5" s="26"/>
      <c r="G5" s="27"/>
      <c r="H5" s="28"/>
      <c r="I5" s="26"/>
      <c r="J5" s="8" t="str">
        <f>IF(OR(F5="",G5="",I5="",I5=0),"",9.81*F5*G5/(3600*(I5/100)))</f>
        <v/>
      </c>
      <c r="K5" s="11"/>
      <c r="L5" s="11"/>
      <c r="M5" s="8" t="str">
        <f>IF(L5="","",4*L5)</f>
        <v/>
      </c>
      <c r="N5" s="4"/>
    </row>
    <row r="6" spans="1:14" ht="22" customHeight="1" x14ac:dyDescent="0.3">
      <c r="A6" s="13" t="str">
        <f t="array" ref="A6">IF(COUNTA(B6:C6)=0,"",ROW()-4)</f>
        <v/>
      </c>
      <c r="B6" s="4"/>
      <c r="C6" s="4"/>
      <c r="D6" s="14"/>
      <c r="E6" s="25"/>
      <c r="F6" s="26"/>
      <c r="G6" s="27"/>
      <c r="H6" s="28"/>
      <c r="I6" s="26"/>
      <c r="J6" s="8" t="str">
        <f>IF(OR(F6="",G6="",I6="",I6=0),"",9.81*F6*G6/(3600*(I6/100)))</f>
        <v/>
      </c>
      <c r="K6" s="11"/>
      <c r="L6" s="11"/>
      <c r="M6" s="8" t="str">
        <f>IF(L6="","",4*L6)</f>
        <v/>
      </c>
      <c r="N6" s="4"/>
    </row>
    <row r="7" spans="1:14" ht="22" customHeight="1" x14ac:dyDescent="0.3">
      <c r="A7" s="13" t="str">
        <f t="array" ref="A7">IF(COUNTA(B7:C7)=0,"",ROW()-4)</f>
        <v/>
      </c>
      <c r="B7" s="4"/>
      <c r="C7" s="4"/>
      <c r="D7" s="14"/>
      <c r="E7" s="25"/>
      <c r="F7" s="26"/>
      <c r="G7" s="27"/>
      <c r="H7" s="28"/>
      <c r="I7" s="26"/>
      <c r="J7" s="8" t="str">
        <f>IF(OR(F7="",G7="",I7="",I7=0),"",9.81*F7*G7/(3600*(I7/100)))</f>
        <v/>
      </c>
      <c r="K7" s="11"/>
      <c r="L7" s="11"/>
      <c r="M7" s="8" t="str">
        <f>IF(L7="","",4*L7)</f>
        <v/>
      </c>
      <c r="N7" s="4"/>
    </row>
    <row r="8" spans="1:14" ht="22" customHeight="1" x14ac:dyDescent="0.3">
      <c r="A8" s="13" t="str">
        <f t="array" ref="A8">IF(COUNTA(B8:C8)=0,"",ROW()-4)</f>
        <v/>
      </c>
      <c r="B8" s="4"/>
      <c r="C8" s="4"/>
      <c r="D8" s="14"/>
      <c r="E8" s="25"/>
      <c r="F8" s="26"/>
      <c r="G8" s="27"/>
      <c r="H8" s="28"/>
      <c r="I8" s="26"/>
      <c r="J8" s="8" t="str">
        <f>IF(OR(F8="",G8="",I8="",I8=0),"",9.81*F8*G8/(3600*(I8/100)))</f>
        <v/>
      </c>
      <c r="K8" s="11"/>
      <c r="L8" s="11"/>
      <c r="M8" s="8" t="str">
        <f>IF(L8="","",4*L8)</f>
        <v/>
      </c>
      <c r="N8" s="4"/>
    </row>
    <row r="9" spans="1:14" ht="22" customHeight="1" x14ac:dyDescent="0.3">
      <c r="A9" s="13" t="str">
        <f t="array" ref="A9">IF(COUNTA(B9:C9)=0,"",ROW()-4)</f>
        <v/>
      </c>
      <c r="B9" s="4"/>
      <c r="C9" s="4"/>
      <c r="D9" s="14"/>
      <c r="E9" s="25"/>
      <c r="F9" s="26"/>
      <c r="G9" s="27"/>
      <c r="H9" s="28"/>
      <c r="I9" s="26"/>
      <c r="J9" s="8" t="str">
        <f>IF(OR(F9="",G9="",I9="",I9=0),"",9.81*F9*G9/(3600*(I9/100)))</f>
        <v/>
      </c>
      <c r="K9" s="11"/>
      <c r="L9" s="11"/>
      <c r="M9" s="8" t="str">
        <f>IF(L9="","",4*L9)</f>
        <v/>
      </c>
      <c r="N9" s="4"/>
    </row>
    <row r="10" spans="1:14" x14ac:dyDescent="0.3">
      <c r="A10" s="39" t="s">
        <v>85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2" spans="1:14" ht="22" customHeight="1" x14ac:dyDescent="0.3">
      <c r="A12" s="34" t="s">
        <v>86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14" ht="30" customHeight="1" x14ac:dyDescent="0.3">
      <c r="A13" s="2" t="s">
        <v>72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 t="s">
        <v>68</v>
      </c>
    </row>
    <row r="14" spans="1:14" x14ac:dyDescent="0.3">
      <c r="A14" s="13" t="str">
        <f t="array" ref="A14">IF(COUNTA(B14:G14)=0,"",ROW()-13)</f>
        <v/>
      </c>
      <c r="B14" s="4"/>
      <c r="C14" s="4"/>
      <c r="D14" s="15"/>
      <c r="E14" s="15"/>
      <c r="F14" s="15"/>
      <c r="G14" s="15"/>
      <c r="H14" s="4"/>
    </row>
    <row r="15" spans="1:14" x14ac:dyDescent="0.3">
      <c r="A15" s="13" t="str">
        <f t="array" ref="A15">IF(COUNTA(B15:G15)=0,"",ROW()-13)</f>
        <v/>
      </c>
      <c r="B15" s="4"/>
      <c r="C15" s="4"/>
      <c r="D15" s="15"/>
      <c r="E15" s="15"/>
      <c r="F15" s="15"/>
      <c r="G15" s="15"/>
      <c r="H15" s="4"/>
    </row>
    <row r="16" spans="1:14" x14ac:dyDescent="0.3">
      <c r="A16" s="13" t="str">
        <f t="array" ref="A16">IF(COUNTA(B16:G16)=0,"",ROW()-13)</f>
        <v/>
      </c>
      <c r="B16" s="4"/>
      <c r="C16" s="4"/>
      <c r="D16" s="15"/>
      <c r="E16" s="15"/>
      <c r="F16" s="15"/>
      <c r="G16" s="15"/>
      <c r="H16" s="4"/>
    </row>
  </sheetData>
  <autoFilter ref="A4:N9" xr:uid="{00000000-0009-0000-0000-000001000000}"/>
  <mergeCells count="5">
    <mergeCell ref="A3:N3"/>
    <mergeCell ref="A12:N12"/>
    <mergeCell ref="A2:N2"/>
    <mergeCell ref="A10:N10"/>
    <mergeCell ref="A1:N1"/>
  </mergeCells>
  <phoneticPr fontId="11" type="noConversion"/>
  <dataValidations count="2">
    <dataValidation type="list" allowBlank="1" sqref="C14:C16" xr:uid="{00000000-0002-0000-0100-000000000000}">
      <formula1>"Multifunction pump control valve,Hydraulic controlled butterfly valve,Electric butterfly + non-slam check valve,Combination air/check valve,Other"</formula1>
    </dataValidation>
    <dataValidation type="list" allowBlank="1" sqref="E5:E9" xr:uid="{00000000-0002-0000-0100-000001000000}">
      <formula1>"Duty,Standby,Duty/Standby,Regulating"</formula1>
    </dataValidation>
  </dataValidations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workbookViewId="0"/>
  </sheetViews>
  <sheetFormatPr defaultRowHeight="14.15" x14ac:dyDescent="0.3"/>
  <cols>
    <col min="1" max="1" width="24" style="1" customWidth="1"/>
    <col min="2" max="2" width="15" style="1" customWidth="1"/>
    <col min="3" max="3" width="16" style="1" customWidth="1"/>
    <col min="4" max="4" width="15" style="1" customWidth="1"/>
    <col min="5" max="5" width="13" style="1" customWidth="1"/>
    <col min="6" max="6" width="15" style="1" customWidth="1"/>
    <col min="7" max="7" width="16" style="1" customWidth="1"/>
    <col min="8" max="8" width="34" style="1" customWidth="1"/>
  </cols>
  <sheetData>
    <row r="1" spans="1:8" ht="30" customHeight="1" x14ac:dyDescent="0.3">
      <c r="A1" s="32" t="s">
        <v>93</v>
      </c>
      <c r="B1" s="33"/>
      <c r="C1" s="33"/>
      <c r="D1" s="33"/>
      <c r="E1" s="33"/>
      <c r="F1" s="33"/>
      <c r="G1" s="33"/>
      <c r="H1" s="33"/>
    </row>
    <row r="2" spans="1:8" ht="18" customHeight="1" x14ac:dyDescent="0.3">
      <c r="A2" s="38" t="s">
        <v>94</v>
      </c>
      <c r="B2" s="33"/>
      <c r="C2" s="33"/>
      <c r="D2" s="33"/>
      <c r="E2" s="33"/>
      <c r="F2" s="33"/>
      <c r="G2" s="33"/>
      <c r="H2" s="33"/>
    </row>
    <row r="3" spans="1:8" ht="24" customHeight="1" x14ac:dyDescent="0.3">
      <c r="A3" s="35" t="s">
        <v>2</v>
      </c>
      <c r="B3" s="36"/>
      <c r="C3" s="36"/>
      <c r="D3" s="36"/>
      <c r="E3" s="36"/>
      <c r="F3" s="36"/>
      <c r="G3" s="36"/>
      <c r="H3" s="37"/>
    </row>
    <row r="4" spans="1:8" ht="22" customHeight="1" x14ac:dyDescent="0.3">
      <c r="A4" s="34" t="s">
        <v>95</v>
      </c>
      <c r="B4" s="33"/>
      <c r="C4" s="33"/>
      <c r="D4" s="33"/>
      <c r="E4" s="33"/>
      <c r="F4" s="33"/>
      <c r="G4" s="33"/>
      <c r="H4" s="33"/>
    </row>
    <row r="5" spans="1:8" ht="46" customHeight="1" x14ac:dyDescent="0.3">
      <c r="A5" s="2" t="s">
        <v>96</v>
      </c>
      <c r="B5" s="2" t="s">
        <v>97</v>
      </c>
      <c r="C5" s="2" t="s">
        <v>98</v>
      </c>
      <c r="D5" s="2" t="s">
        <v>99</v>
      </c>
      <c r="E5" s="24" t="s">
        <v>100</v>
      </c>
      <c r="F5" s="2" t="s">
        <v>101</v>
      </c>
      <c r="G5" s="2" t="s">
        <v>102</v>
      </c>
      <c r="H5" s="2" t="s">
        <v>68</v>
      </c>
    </row>
    <row r="6" spans="1:8" ht="22" customHeight="1" x14ac:dyDescent="0.3">
      <c r="A6" s="4"/>
      <c r="B6" s="4"/>
      <c r="C6" s="15"/>
      <c r="D6" s="15"/>
      <c r="E6" s="27"/>
      <c r="F6" s="15"/>
      <c r="G6" s="15"/>
      <c r="H6" s="4"/>
    </row>
    <row r="7" spans="1:8" ht="22" customHeight="1" x14ac:dyDescent="0.3">
      <c r="A7" s="4"/>
      <c r="B7" s="4"/>
      <c r="C7" s="15"/>
      <c r="D7" s="15"/>
      <c r="E7" s="27"/>
      <c r="F7" s="15"/>
      <c r="G7" s="15"/>
      <c r="H7" s="4"/>
    </row>
    <row r="8" spans="1:8" ht="22" customHeight="1" x14ac:dyDescent="0.3">
      <c r="A8" s="4"/>
      <c r="B8" s="4"/>
      <c r="C8" s="15"/>
      <c r="D8" s="15"/>
      <c r="E8" s="27"/>
      <c r="F8" s="15"/>
      <c r="G8" s="15"/>
      <c r="H8" s="4"/>
    </row>
    <row r="9" spans="1:8" x14ac:dyDescent="0.3">
      <c r="E9" s="29"/>
    </row>
    <row r="10" spans="1:8" ht="22" customHeight="1" x14ac:dyDescent="0.3">
      <c r="A10" s="34" t="s">
        <v>103</v>
      </c>
      <c r="B10" s="33"/>
      <c r="C10" s="33"/>
      <c r="D10" s="33"/>
      <c r="E10" s="33"/>
      <c r="F10" s="33"/>
      <c r="G10" s="33"/>
      <c r="H10" s="33"/>
    </row>
    <row r="11" spans="1:8" ht="46" customHeight="1" x14ac:dyDescent="0.3">
      <c r="A11" s="2" t="s">
        <v>96</v>
      </c>
      <c r="B11" s="2" t="s">
        <v>97</v>
      </c>
      <c r="C11" s="2" t="s">
        <v>98</v>
      </c>
      <c r="D11" s="2" t="s">
        <v>99</v>
      </c>
      <c r="E11" s="24" t="s">
        <v>100</v>
      </c>
      <c r="F11" s="2" t="s">
        <v>101</v>
      </c>
      <c r="G11" s="2" t="s">
        <v>102</v>
      </c>
      <c r="H11" s="2" t="s">
        <v>68</v>
      </c>
    </row>
    <row r="12" spans="1:8" ht="22" customHeight="1" x14ac:dyDescent="0.3">
      <c r="A12" s="4"/>
      <c r="B12" s="4"/>
      <c r="C12" s="15"/>
      <c r="D12" s="15"/>
      <c r="E12" s="27"/>
      <c r="F12" s="15"/>
      <c r="G12" s="15"/>
      <c r="H12" s="4"/>
    </row>
    <row r="13" spans="1:8" ht="22" customHeight="1" x14ac:dyDescent="0.3">
      <c r="A13" s="4"/>
      <c r="B13" s="4"/>
      <c r="C13" s="15"/>
      <c r="D13" s="15"/>
      <c r="E13" s="27"/>
      <c r="F13" s="15"/>
      <c r="G13" s="15"/>
      <c r="H13" s="4"/>
    </row>
    <row r="14" spans="1:8" ht="22" customHeight="1" x14ac:dyDescent="0.3">
      <c r="A14" s="4"/>
      <c r="B14" s="4"/>
      <c r="C14" s="15"/>
      <c r="D14" s="15"/>
      <c r="E14" s="27"/>
      <c r="F14" s="15"/>
      <c r="G14" s="15"/>
      <c r="H14" s="4"/>
    </row>
    <row r="15" spans="1:8" x14ac:dyDescent="0.3">
      <c r="E15" s="29"/>
    </row>
    <row r="16" spans="1:8" ht="22" customHeight="1" x14ac:dyDescent="0.3">
      <c r="A16" s="34" t="s">
        <v>104</v>
      </c>
      <c r="B16" s="33"/>
      <c r="C16" s="33"/>
      <c r="D16" s="33"/>
      <c r="E16" s="33"/>
      <c r="F16" s="33"/>
      <c r="G16" s="33"/>
      <c r="H16" s="33"/>
    </row>
    <row r="17" spans="1:8" ht="30" customHeight="1" x14ac:dyDescent="0.3">
      <c r="A17" s="2" t="s">
        <v>105</v>
      </c>
      <c r="B17" s="2" t="s">
        <v>97</v>
      </c>
      <c r="C17" s="2" t="s">
        <v>106</v>
      </c>
      <c r="D17" s="2" t="s">
        <v>107</v>
      </c>
      <c r="E17" s="2" t="s">
        <v>108</v>
      </c>
      <c r="F17" s="2" t="s">
        <v>109</v>
      </c>
      <c r="G17" s="2" t="s">
        <v>110</v>
      </c>
      <c r="H17" s="2" t="s">
        <v>68</v>
      </c>
    </row>
    <row r="18" spans="1:8" ht="22" customHeight="1" x14ac:dyDescent="0.3">
      <c r="A18" s="4"/>
      <c r="B18" s="4"/>
      <c r="C18" s="4"/>
      <c r="D18" s="15"/>
      <c r="E18" s="15"/>
      <c r="F18" s="15"/>
      <c r="G18" s="15"/>
      <c r="H18" s="4"/>
    </row>
    <row r="19" spans="1:8" ht="22" customHeight="1" x14ac:dyDescent="0.3">
      <c r="A19" s="4"/>
      <c r="B19" s="4"/>
      <c r="C19" s="4"/>
      <c r="D19" s="15"/>
      <c r="E19" s="15"/>
      <c r="F19" s="15"/>
      <c r="G19" s="15"/>
      <c r="H19" s="4"/>
    </row>
    <row r="20" spans="1:8" ht="22" customHeight="1" x14ac:dyDescent="0.3">
      <c r="A20" s="4"/>
      <c r="B20" s="4"/>
      <c r="C20" s="4"/>
      <c r="D20" s="15"/>
      <c r="E20" s="15"/>
      <c r="F20" s="15"/>
      <c r="G20" s="15"/>
      <c r="H20" s="4"/>
    </row>
    <row r="21" spans="1:8" ht="22" customHeight="1" x14ac:dyDescent="0.3">
      <c r="A21" s="4"/>
      <c r="B21" s="4"/>
      <c r="C21" s="4"/>
      <c r="D21" s="15"/>
      <c r="E21" s="15"/>
      <c r="F21" s="15"/>
      <c r="G21" s="15"/>
      <c r="H21" s="4"/>
    </row>
    <row r="23" spans="1:8" x14ac:dyDescent="0.3">
      <c r="A23" s="39" t="s">
        <v>111</v>
      </c>
      <c r="B23" s="33"/>
      <c r="C23" s="33"/>
      <c r="D23" s="33"/>
      <c r="E23" s="33"/>
      <c r="F23" s="33"/>
      <c r="G23" s="33"/>
      <c r="H23" s="33"/>
    </row>
  </sheetData>
  <mergeCells count="7">
    <mergeCell ref="A1:H1"/>
    <mergeCell ref="A23:H23"/>
    <mergeCell ref="A4:H4"/>
    <mergeCell ref="A3:H3"/>
    <mergeCell ref="A2:H2"/>
    <mergeCell ref="A16:H16"/>
    <mergeCell ref="A10:H10"/>
  </mergeCells>
  <phoneticPr fontId="11" type="noConversion"/>
  <dataValidations count="1">
    <dataValidation type="list" allowBlank="1" sqref="C18:C21" xr:uid="{00000000-0002-0000-0200-000000000000}">
      <formula1>"Branch off-take,Elevated tank,Standpipe,Consumer connection,Air valve pit,Pressure relief valve"</formula1>
    </dataValidation>
  </dataValidations>
  <pageMargins left="0.75" right="0.75" top="1" bottom="1" header="0.5" footer="0.5"/>
  <pageSetup paperSize="9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94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4.15" x14ac:dyDescent="0.3"/>
  <cols>
    <col min="1" max="1" width="6" style="1" customWidth="1"/>
    <col min="2" max="2" width="14" style="1" customWidth="1"/>
    <col min="3" max="3" width="12" style="1" customWidth="1"/>
    <col min="4" max="5" width="15" style="1" customWidth="1"/>
    <col min="6" max="7" width="14" style="1" customWidth="1"/>
    <col min="8" max="8" width="19" style="1" customWidth="1"/>
    <col min="9" max="9" width="38" style="1" customWidth="1"/>
  </cols>
  <sheetData>
    <row r="1" spans="1:9" ht="30" customHeight="1" x14ac:dyDescent="0.3">
      <c r="A1" s="32" t="s">
        <v>112</v>
      </c>
      <c r="B1" s="33"/>
      <c r="C1" s="33"/>
      <c r="D1" s="33"/>
      <c r="E1" s="33"/>
      <c r="F1" s="33"/>
      <c r="G1" s="33"/>
      <c r="H1" s="33"/>
      <c r="I1" s="33"/>
    </row>
    <row r="2" spans="1:9" ht="18" customHeight="1" x14ac:dyDescent="0.3">
      <c r="A2" s="38" t="s">
        <v>113</v>
      </c>
      <c r="B2" s="33"/>
      <c r="C2" s="33"/>
      <c r="D2" s="33"/>
      <c r="E2" s="33"/>
      <c r="F2" s="33"/>
      <c r="G2" s="33"/>
      <c r="H2" s="33"/>
      <c r="I2" s="33"/>
    </row>
    <row r="3" spans="1:9" ht="24" customHeight="1" x14ac:dyDescent="0.3">
      <c r="A3" s="35" t="s">
        <v>2</v>
      </c>
      <c r="B3" s="36"/>
      <c r="C3" s="36"/>
      <c r="D3" s="36"/>
      <c r="E3" s="36"/>
      <c r="F3" s="36"/>
      <c r="G3" s="36"/>
      <c r="H3" s="36"/>
      <c r="I3" s="37"/>
    </row>
    <row r="4" spans="1:9" ht="30" customHeight="1" x14ac:dyDescent="0.3">
      <c r="A4" s="2" t="s">
        <v>72</v>
      </c>
      <c r="B4" s="24" t="s">
        <v>114</v>
      </c>
      <c r="C4" s="2" t="s">
        <v>115</v>
      </c>
      <c r="D4" s="2" t="s">
        <v>116</v>
      </c>
      <c r="E4" s="24" t="s">
        <v>117</v>
      </c>
      <c r="F4" s="2" t="s">
        <v>118</v>
      </c>
      <c r="G4" s="2" t="s">
        <v>119</v>
      </c>
      <c r="H4" s="2" t="s">
        <v>120</v>
      </c>
      <c r="I4" s="2" t="s">
        <v>121</v>
      </c>
    </row>
    <row r="5" spans="1:9" ht="19" customHeight="1" x14ac:dyDescent="0.3">
      <c r="A5" s="13" t="str">
        <f t="shared" ref="A5:A36" si="0">IF(OR(B5="",E5=""),"",ROW()-4)</f>
        <v/>
      </c>
      <c r="B5" s="25"/>
      <c r="C5" s="15"/>
      <c r="D5" s="8">
        <v>0</v>
      </c>
      <c r="E5" s="30"/>
      <c r="F5" s="15"/>
      <c r="G5" s="14"/>
      <c r="H5" s="4"/>
      <c r="I5" s="4"/>
    </row>
    <row r="6" spans="1:9" ht="19" customHeight="1" x14ac:dyDescent="0.3">
      <c r="A6" s="13" t="str">
        <f t="shared" si="0"/>
        <v/>
      </c>
      <c r="B6" s="25"/>
      <c r="C6" s="15"/>
      <c r="D6" s="8" t="str">
        <f t="shared" ref="D6:D37" si="1">IF(OR(C6="",C5=""),"",C6-C5)</f>
        <v/>
      </c>
      <c r="E6" s="30"/>
      <c r="F6" s="15"/>
      <c r="G6" s="14"/>
      <c r="H6" s="4"/>
      <c r="I6" s="4"/>
    </row>
    <row r="7" spans="1:9" ht="19" customHeight="1" x14ac:dyDescent="0.3">
      <c r="A7" s="13" t="str">
        <f t="shared" si="0"/>
        <v/>
      </c>
      <c r="B7" s="25"/>
      <c r="C7" s="15"/>
      <c r="D7" s="8" t="str">
        <f t="shared" si="1"/>
        <v/>
      </c>
      <c r="E7" s="30"/>
      <c r="F7" s="15"/>
      <c r="G7" s="14"/>
      <c r="H7" s="4"/>
      <c r="I7" s="4"/>
    </row>
    <row r="8" spans="1:9" ht="19" customHeight="1" x14ac:dyDescent="0.3">
      <c r="A8" s="13" t="str">
        <f t="shared" si="0"/>
        <v/>
      </c>
      <c r="B8" s="25"/>
      <c r="C8" s="15"/>
      <c r="D8" s="8" t="str">
        <f t="shared" si="1"/>
        <v/>
      </c>
      <c r="E8" s="30"/>
      <c r="F8" s="15"/>
      <c r="G8" s="14"/>
      <c r="H8" s="4"/>
      <c r="I8" s="4"/>
    </row>
    <row r="9" spans="1:9" ht="19" customHeight="1" x14ac:dyDescent="0.3">
      <c r="A9" s="13" t="str">
        <f t="shared" si="0"/>
        <v/>
      </c>
      <c r="B9" s="25"/>
      <c r="C9" s="15"/>
      <c r="D9" s="8" t="str">
        <f t="shared" si="1"/>
        <v/>
      </c>
      <c r="E9" s="30"/>
      <c r="F9" s="15"/>
      <c r="G9" s="14"/>
      <c r="H9" s="4"/>
      <c r="I9" s="4"/>
    </row>
    <row r="10" spans="1:9" ht="19" customHeight="1" x14ac:dyDescent="0.3">
      <c r="A10" s="13" t="str">
        <f t="shared" si="0"/>
        <v/>
      </c>
      <c r="B10" s="25"/>
      <c r="C10" s="15"/>
      <c r="D10" s="8" t="str">
        <f t="shared" si="1"/>
        <v/>
      </c>
      <c r="E10" s="30"/>
      <c r="F10" s="15"/>
      <c r="G10" s="14"/>
      <c r="H10" s="4"/>
      <c r="I10" s="4"/>
    </row>
    <row r="11" spans="1:9" ht="19" customHeight="1" x14ac:dyDescent="0.3">
      <c r="A11" s="13" t="str">
        <f t="shared" si="0"/>
        <v/>
      </c>
      <c r="B11" s="25"/>
      <c r="C11" s="15"/>
      <c r="D11" s="8" t="str">
        <f t="shared" si="1"/>
        <v/>
      </c>
      <c r="E11" s="30"/>
      <c r="F11" s="15"/>
      <c r="G11" s="14"/>
      <c r="H11" s="4"/>
      <c r="I11" s="4"/>
    </row>
    <row r="12" spans="1:9" ht="19" customHeight="1" x14ac:dyDescent="0.3">
      <c r="A12" s="13" t="str">
        <f t="shared" si="0"/>
        <v/>
      </c>
      <c r="B12" s="25"/>
      <c r="C12" s="15"/>
      <c r="D12" s="8" t="str">
        <f t="shared" si="1"/>
        <v/>
      </c>
      <c r="E12" s="30"/>
      <c r="F12" s="15"/>
      <c r="G12" s="14"/>
      <c r="H12" s="4"/>
      <c r="I12" s="4"/>
    </row>
    <row r="13" spans="1:9" ht="19" customHeight="1" x14ac:dyDescent="0.3">
      <c r="A13" s="13" t="str">
        <f t="shared" si="0"/>
        <v/>
      </c>
      <c r="B13" s="25"/>
      <c r="C13" s="15"/>
      <c r="D13" s="8" t="str">
        <f t="shared" si="1"/>
        <v/>
      </c>
      <c r="E13" s="30"/>
      <c r="F13" s="15"/>
      <c r="G13" s="14"/>
      <c r="H13" s="4"/>
      <c r="I13" s="4"/>
    </row>
    <row r="14" spans="1:9" ht="19" customHeight="1" x14ac:dyDescent="0.3">
      <c r="A14" s="13" t="str">
        <f t="shared" si="0"/>
        <v/>
      </c>
      <c r="B14" s="25"/>
      <c r="C14" s="15"/>
      <c r="D14" s="8" t="str">
        <f t="shared" si="1"/>
        <v/>
      </c>
      <c r="E14" s="30"/>
      <c r="F14" s="15"/>
      <c r="G14" s="14"/>
      <c r="H14" s="4"/>
      <c r="I14" s="4"/>
    </row>
    <row r="15" spans="1:9" ht="19" customHeight="1" x14ac:dyDescent="0.3">
      <c r="A15" s="13" t="str">
        <f t="shared" si="0"/>
        <v/>
      </c>
      <c r="B15" s="25"/>
      <c r="C15" s="15"/>
      <c r="D15" s="8" t="str">
        <f t="shared" si="1"/>
        <v/>
      </c>
      <c r="E15" s="30"/>
      <c r="F15" s="15"/>
      <c r="G15" s="14"/>
      <c r="H15" s="4"/>
      <c r="I15" s="4"/>
    </row>
    <row r="16" spans="1:9" ht="19" customHeight="1" x14ac:dyDescent="0.3">
      <c r="A16" s="13" t="str">
        <f t="shared" si="0"/>
        <v/>
      </c>
      <c r="B16" s="25"/>
      <c r="C16" s="15"/>
      <c r="D16" s="8" t="str">
        <f t="shared" si="1"/>
        <v/>
      </c>
      <c r="E16" s="30"/>
      <c r="F16" s="15"/>
      <c r="G16" s="14"/>
      <c r="H16" s="4"/>
      <c r="I16" s="4"/>
    </row>
    <row r="17" spans="1:9" ht="19" customHeight="1" x14ac:dyDescent="0.3">
      <c r="A17" s="13" t="str">
        <f t="shared" si="0"/>
        <v/>
      </c>
      <c r="B17" s="25"/>
      <c r="C17" s="15"/>
      <c r="D17" s="8" t="str">
        <f t="shared" si="1"/>
        <v/>
      </c>
      <c r="E17" s="30"/>
      <c r="F17" s="15"/>
      <c r="G17" s="14"/>
      <c r="H17" s="4"/>
      <c r="I17" s="4"/>
    </row>
    <row r="18" spans="1:9" ht="19" customHeight="1" x14ac:dyDescent="0.3">
      <c r="A18" s="13" t="str">
        <f t="shared" si="0"/>
        <v/>
      </c>
      <c r="B18" s="25"/>
      <c r="C18" s="15"/>
      <c r="D18" s="8" t="str">
        <f t="shared" si="1"/>
        <v/>
      </c>
      <c r="E18" s="30"/>
      <c r="F18" s="15"/>
      <c r="G18" s="14"/>
      <c r="H18" s="4"/>
      <c r="I18" s="4"/>
    </row>
    <row r="19" spans="1:9" ht="19" customHeight="1" x14ac:dyDescent="0.3">
      <c r="A19" s="13" t="str">
        <f t="shared" si="0"/>
        <v/>
      </c>
      <c r="B19" s="25"/>
      <c r="C19" s="15"/>
      <c r="D19" s="8" t="str">
        <f t="shared" si="1"/>
        <v/>
      </c>
      <c r="E19" s="30"/>
      <c r="F19" s="15"/>
      <c r="G19" s="14"/>
      <c r="H19" s="4"/>
      <c r="I19" s="4"/>
    </row>
    <row r="20" spans="1:9" ht="19" customHeight="1" x14ac:dyDescent="0.3">
      <c r="A20" s="13" t="str">
        <f t="shared" si="0"/>
        <v/>
      </c>
      <c r="B20" s="25"/>
      <c r="C20" s="15"/>
      <c r="D20" s="8" t="str">
        <f t="shared" si="1"/>
        <v/>
      </c>
      <c r="E20" s="30"/>
      <c r="F20" s="15"/>
      <c r="G20" s="14"/>
      <c r="H20" s="4"/>
      <c r="I20" s="4"/>
    </row>
    <row r="21" spans="1:9" ht="19" customHeight="1" x14ac:dyDescent="0.3">
      <c r="A21" s="13" t="str">
        <f t="shared" si="0"/>
        <v/>
      </c>
      <c r="B21" s="25"/>
      <c r="C21" s="15"/>
      <c r="D21" s="8" t="str">
        <f t="shared" si="1"/>
        <v/>
      </c>
      <c r="E21" s="30"/>
      <c r="F21" s="15"/>
      <c r="G21" s="14"/>
      <c r="H21" s="4"/>
      <c r="I21" s="4"/>
    </row>
    <row r="22" spans="1:9" ht="19" customHeight="1" x14ac:dyDescent="0.3">
      <c r="A22" s="13" t="str">
        <f t="shared" si="0"/>
        <v/>
      </c>
      <c r="B22" s="25"/>
      <c r="C22" s="15"/>
      <c r="D22" s="8" t="str">
        <f t="shared" si="1"/>
        <v/>
      </c>
      <c r="E22" s="30"/>
      <c r="F22" s="15"/>
      <c r="G22" s="14"/>
      <c r="H22" s="4"/>
      <c r="I22" s="4"/>
    </row>
    <row r="23" spans="1:9" ht="19" customHeight="1" x14ac:dyDescent="0.3">
      <c r="A23" s="13" t="str">
        <f t="shared" si="0"/>
        <v/>
      </c>
      <c r="B23" s="25"/>
      <c r="C23" s="15"/>
      <c r="D23" s="8" t="str">
        <f t="shared" si="1"/>
        <v/>
      </c>
      <c r="E23" s="30"/>
      <c r="F23" s="15"/>
      <c r="G23" s="14"/>
      <c r="H23" s="4"/>
      <c r="I23" s="4"/>
    </row>
    <row r="24" spans="1:9" ht="19" customHeight="1" x14ac:dyDescent="0.3">
      <c r="A24" s="13" t="str">
        <f t="shared" si="0"/>
        <v/>
      </c>
      <c r="B24" s="25"/>
      <c r="C24" s="15"/>
      <c r="D24" s="8" t="str">
        <f t="shared" si="1"/>
        <v/>
      </c>
      <c r="E24" s="30"/>
      <c r="F24" s="15"/>
      <c r="G24" s="14"/>
      <c r="H24" s="4"/>
      <c r="I24" s="4"/>
    </row>
    <row r="25" spans="1:9" ht="19" customHeight="1" x14ac:dyDescent="0.3">
      <c r="A25" s="13" t="str">
        <f t="shared" si="0"/>
        <v/>
      </c>
      <c r="B25" s="25"/>
      <c r="C25" s="15"/>
      <c r="D25" s="8" t="str">
        <f t="shared" si="1"/>
        <v/>
      </c>
      <c r="E25" s="30"/>
      <c r="F25" s="15"/>
      <c r="G25" s="14"/>
      <c r="H25" s="4"/>
      <c r="I25" s="4"/>
    </row>
    <row r="26" spans="1:9" ht="19" customHeight="1" x14ac:dyDescent="0.3">
      <c r="A26" s="13" t="str">
        <f t="shared" si="0"/>
        <v/>
      </c>
      <c r="B26" s="25"/>
      <c r="C26" s="15"/>
      <c r="D26" s="8" t="str">
        <f t="shared" si="1"/>
        <v/>
      </c>
      <c r="E26" s="30"/>
      <c r="F26" s="15"/>
      <c r="G26" s="14"/>
      <c r="H26" s="4"/>
      <c r="I26" s="4"/>
    </row>
    <row r="27" spans="1:9" ht="19" customHeight="1" x14ac:dyDescent="0.3">
      <c r="A27" s="13" t="str">
        <f t="shared" si="0"/>
        <v/>
      </c>
      <c r="B27" s="25"/>
      <c r="C27" s="15"/>
      <c r="D27" s="8" t="str">
        <f t="shared" si="1"/>
        <v/>
      </c>
      <c r="E27" s="30"/>
      <c r="F27" s="15"/>
      <c r="G27" s="14"/>
      <c r="H27" s="4"/>
      <c r="I27" s="4"/>
    </row>
    <row r="28" spans="1:9" ht="19" customHeight="1" x14ac:dyDescent="0.3">
      <c r="A28" s="13" t="str">
        <f t="shared" si="0"/>
        <v/>
      </c>
      <c r="B28" s="25"/>
      <c r="C28" s="15"/>
      <c r="D28" s="8" t="str">
        <f t="shared" si="1"/>
        <v/>
      </c>
      <c r="E28" s="30"/>
      <c r="F28" s="15"/>
      <c r="G28" s="14"/>
      <c r="H28" s="4"/>
      <c r="I28" s="4"/>
    </row>
    <row r="29" spans="1:9" ht="19" customHeight="1" x14ac:dyDescent="0.3">
      <c r="A29" s="13" t="str">
        <f t="shared" si="0"/>
        <v/>
      </c>
      <c r="B29" s="25"/>
      <c r="C29" s="15"/>
      <c r="D29" s="8" t="str">
        <f t="shared" si="1"/>
        <v/>
      </c>
      <c r="E29" s="30"/>
      <c r="F29" s="15"/>
      <c r="G29" s="14"/>
      <c r="H29" s="4"/>
      <c r="I29" s="4"/>
    </row>
    <row r="30" spans="1:9" ht="19" customHeight="1" x14ac:dyDescent="0.3">
      <c r="A30" s="13" t="str">
        <f t="shared" si="0"/>
        <v/>
      </c>
      <c r="B30" s="25"/>
      <c r="C30" s="15"/>
      <c r="D30" s="8" t="str">
        <f t="shared" si="1"/>
        <v/>
      </c>
      <c r="E30" s="30"/>
      <c r="F30" s="15"/>
      <c r="G30" s="14"/>
      <c r="H30" s="4"/>
      <c r="I30" s="4"/>
    </row>
    <row r="31" spans="1:9" ht="19" customHeight="1" x14ac:dyDescent="0.3">
      <c r="A31" s="13" t="str">
        <f t="shared" si="0"/>
        <v/>
      </c>
      <c r="B31" s="25"/>
      <c r="C31" s="15"/>
      <c r="D31" s="8" t="str">
        <f t="shared" si="1"/>
        <v/>
      </c>
      <c r="E31" s="30"/>
      <c r="F31" s="15"/>
      <c r="G31" s="14"/>
      <c r="H31" s="4"/>
      <c r="I31" s="4"/>
    </row>
    <row r="32" spans="1:9" ht="19" customHeight="1" x14ac:dyDescent="0.3">
      <c r="A32" s="13" t="str">
        <f t="shared" si="0"/>
        <v/>
      </c>
      <c r="B32" s="25"/>
      <c r="C32" s="15"/>
      <c r="D32" s="8" t="str">
        <f t="shared" si="1"/>
        <v/>
      </c>
      <c r="E32" s="30"/>
      <c r="F32" s="15"/>
      <c r="G32" s="14"/>
      <c r="H32" s="4"/>
      <c r="I32" s="4"/>
    </row>
    <row r="33" spans="1:9" ht="19" customHeight="1" x14ac:dyDescent="0.3">
      <c r="A33" s="13" t="str">
        <f t="shared" si="0"/>
        <v/>
      </c>
      <c r="B33" s="25"/>
      <c r="C33" s="15"/>
      <c r="D33" s="8" t="str">
        <f t="shared" si="1"/>
        <v/>
      </c>
      <c r="E33" s="30"/>
      <c r="F33" s="15"/>
      <c r="G33" s="14"/>
      <c r="H33" s="4"/>
      <c r="I33" s="4"/>
    </row>
    <row r="34" spans="1:9" ht="19" customHeight="1" x14ac:dyDescent="0.3">
      <c r="A34" s="13" t="str">
        <f t="shared" si="0"/>
        <v/>
      </c>
      <c r="B34" s="25"/>
      <c r="C34" s="15"/>
      <c r="D34" s="8" t="str">
        <f t="shared" si="1"/>
        <v/>
      </c>
      <c r="E34" s="30"/>
      <c r="F34" s="15"/>
      <c r="G34" s="14"/>
      <c r="H34" s="4"/>
      <c r="I34" s="4"/>
    </row>
    <row r="35" spans="1:9" ht="19" customHeight="1" x14ac:dyDescent="0.3">
      <c r="A35" s="13" t="str">
        <f t="shared" si="0"/>
        <v/>
      </c>
      <c r="B35" s="25"/>
      <c r="C35" s="15"/>
      <c r="D35" s="8" t="str">
        <f t="shared" si="1"/>
        <v/>
      </c>
      <c r="E35" s="30"/>
      <c r="F35" s="15"/>
      <c r="G35" s="14"/>
      <c r="H35" s="4"/>
      <c r="I35" s="4"/>
    </row>
    <row r="36" spans="1:9" ht="19" customHeight="1" x14ac:dyDescent="0.3">
      <c r="A36" s="13" t="str">
        <f t="shared" si="0"/>
        <v/>
      </c>
      <c r="B36" s="25"/>
      <c r="C36" s="15"/>
      <c r="D36" s="8" t="str">
        <f t="shared" si="1"/>
        <v/>
      </c>
      <c r="E36" s="30"/>
      <c r="F36" s="15"/>
      <c r="G36" s="14"/>
      <c r="H36" s="4"/>
      <c r="I36" s="4"/>
    </row>
    <row r="37" spans="1:9" ht="19" customHeight="1" x14ac:dyDescent="0.3">
      <c r="A37" s="13" t="str">
        <f t="shared" ref="A37:A68" si="2">IF(OR(B37="",E37=""),"",ROW()-4)</f>
        <v/>
      </c>
      <c r="B37" s="25"/>
      <c r="C37" s="15"/>
      <c r="D37" s="8" t="str">
        <f t="shared" si="1"/>
        <v/>
      </c>
      <c r="E37" s="30"/>
      <c r="F37" s="15"/>
      <c r="G37" s="14"/>
      <c r="H37" s="4"/>
      <c r="I37" s="4"/>
    </row>
    <row r="38" spans="1:9" ht="19" customHeight="1" x14ac:dyDescent="0.3">
      <c r="A38" s="13" t="str">
        <f t="shared" si="2"/>
        <v/>
      </c>
      <c r="B38" s="25"/>
      <c r="C38" s="15"/>
      <c r="D38" s="8" t="str">
        <f t="shared" ref="D38:D69" si="3">IF(OR(C38="",C37=""),"",C38-C37)</f>
        <v/>
      </c>
      <c r="E38" s="30"/>
      <c r="F38" s="15"/>
      <c r="G38" s="14"/>
      <c r="H38" s="4"/>
      <c r="I38" s="4"/>
    </row>
    <row r="39" spans="1:9" ht="19" customHeight="1" x14ac:dyDescent="0.3">
      <c r="A39" s="13" t="str">
        <f t="shared" si="2"/>
        <v/>
      </c>
      <c r="B39" s="25"/>
      <c r="C39" s="15"/>
      <c r="D39" s="8" t="str">
        <f t="shared" si="3"/>
        <v/>
      </c>
      <c r="E39" s="30"/>
      <c r="F39" s="15"/>
      <c r="G39" s="14"/>
      <c r="H39" s="4"/>
      <c r="I39" s="4"/>
    </row>
    <row r="40" spans="1:9" ht="19" customHeight="1" x14ac:dyDescent="0.3">
      <c r="A40" s="13" t="str">
        <f t="shared" si="2"/>
        <v/>
      </c>
      <c r="B40" s="25"/>
      <c r="C40" s="15"/>
      <c r="D40" s="8" t="str">
        <f t="shared" si="3"/>
        <v/>
      </c>
      <c r="E40" s="30"/>
      <c r="F40" s="15"/>
      <c r="G40" s="14"/>
      <c r="H40" s="4"/>
      <c r="I40" s="4"/>
    </row>
    <row r="41" spans="1:9" ht="19" customHeight="1" x14ac:dyDescent="0.3">
      <c r="A41" s="13" t="str">
        <f t="shared" si="2"/>
        <v/>
      </c>
      <c r="B41" s="25"/>
      <c r="C41" s="15"/>
      <c r="D41" s="8" t="str">
        <f t="shared" si="3"/>
        <v/>
      </c>
      <c r="E41" s="30"/>
      <c r="F41" s="15"/>
      <c r="G41" s="14"/>
      <c r="H41" s="4"/>
      <c r="I41" s="4"/>
    </row>
    <row r="42" spans="1:9" ht="19" customHeight="1" x14ac:dyDescent="0.3">
      <c r="A42" s="13" t="str">
        <f t="shared" si="2"/>
        <v/>
      </c>
      <c r="B42" s="25"/>
      <c r="C42" s="15"/>
      <c r="D42" s="8" t="str">
        <f t="shared" si="3"/>
        <v/>
      </c>
      <c r="E42" s="30"/>
      <c r="F42" s="15"/>
      <c r="G42" s="14"/>
      <c r="H42" s="4"/>
      <c r="I42" s="4"/>
    </row>
    <row r="43" spans="1:9" ht="19" customHeight="1" x14ac:dyDescent="0.3">
      <c r="A43" s="13" t="str">
        <f t="shared" si="2"/>
        <v/>
      </c>
      <c r="B43" s="25"/>
      <c r="C43" s="15"/>
      <c r="D43" s="8" t="str">
        <f t="shared" si="3"/>
        <v/>
      </c>
      <c r="E43" s="30"/>
      <c r="F43" s="15"/>
      <c r="G43" s="14"/>
      <c r="H43" s="4"/>
      <c r="I43" s="4"/>
    </row>
    <row r="44" spans="1:9" ht="19" customHeight="1" x14ac:dyDescent="0.3">
      <c r="A44" s="13" t="str">
        <f t="shared" si="2"/>
        <v/>
      </c>
      <c r="B44" s="25"/>
      <c r="C44" s="15"/>
      <c r="D44" s="8" t="str">
        <f t="shared" si="3"/>
        <v/>
      </c>
      <c r="E44" s="30"/>
      <c r="F44" s="15"/>
      <c r="G44" s="14"/>
      <c r="H44" s="4"/>
      <c r="I44" s="4"/>
    </row>
    <row r="45" spans="1:9" ht="19" customHeight="1" x14ac:dyDescent="0.3">
      <c r="A45" s="13" t="str">
        <f t="shared" si="2"/>
        <v/>
      </c>
      <c r="B45" s="25"/>
      <c r="C45" s="15"/>
      <c r="D45" s="8" t="str">
        <f t="shared" si="3"/>
        <v/>
      </c>
      <c r="E45" s="30"/>
      <c r="F45" s="15"/>
      <c r="G45" s="14"/>
      <c r="H45" s="4"/>
      <c r="I45" s="4"/>
    </row>
    <row r="46" spans="1:9" ht="19" customHeight="1" x14ac:dyDescent="0.3">
      <c r="A46" s="13" t="str">
        <f t="shared" si="2"/>
        <v/>
      </c>
      <c r="B46" s="25"/>
      <c r="C46" s="15"/>
      <c r="D46" s="8" t="str">
        <f t="shared" si="3"/>
        <v/>
      </c>
      <c r="E46" s="30"/>
      <c r="F46" s="15"/>
      <c r="G46" s="14"/>
      <c r="H46" s="4"/>
      <c r="I46" s="4"/>
    </row>
    <row r="47" spans="1:9" ht="19" customHeight="1" x14ac:dyDescent="0.3">
      <c r="A47" s="13" t="str">
        <f t="shared" si="2"/>
        <v/>
      </c>
      <c r="B47" s="25"/>
      <c r="C47" s="15"/>
      <c r="D47" s="8" t="str">
        <f t="shared" si="3"/>
        <v/>
      </c>
      <c r="E47" s="30"/>
      <c r="F47" s="15"/>
      <c r="G47" s="14"/>
      <c r="H47" s="4"/>
      <c r="I47" s="4"/>
    </row>
    <row r="48" spans="1:9" ht="19" customHeight="1" x14ac:dyDescent="0.3">
      <c r="A48" s="13" t="str">
        <f t="shared" si="2"/>
        <v/>
      </c>
      <c r="B48" s="25"/>
      <c r="C48" s="15"/>
      <c r="D48" s="8" t="str">
        <f t="shared" si="3"/>
        <v/>
      </c>
      <c r="E48" s="30"/>
      <c r="F48" s="15"/>
      <c r="G48" s="14"/>
      <c r="H48" s="4"/>
      <c r="I48" s="4"/>
    </row>
    <row r="49" spans="1:9" ht="19" customHeight="1" x14ac:dyDescent="0.3">
      <c r="A49" s="13" t="str">
        <f t="shared" si="2"/>
        <v/>
      </c>
      <c r="B49" s="25"/>
      <c r="C49" s="15"/>
      <c r="D49" s="8" t="str">
        <f t="shared" si="3"/>
        <v/>
      </c>
      <c r="E49" s="30"/>
      <c r="F49" s="15"/>
      <c r="G49" s="14"/>
      <c r="H49" s="4"/>
      <c r="I49" s="4"/>
    </row>
    <row r="50" spans="1:9" ht="19" customHeight="1" x14ac:dyDescent="0.3">
      <c r="A50" s="13" t="str">
        <f t="shared" si="2"/>
        <v/>
      </c>
      <c r="B50" s="25"/>
      <c r="C50" s="15"/>
      <c r="D50" s="8" t="str">
        <f t="shared" si="3"/>
        <v/>
      </c>
      <c r="E50" s="30"/>
      <c r="F50" s="15"/>
      <c r="G50" s="14"/>
      <c r="H50" s="4"/>
      <c r="I50" s="4"/>
    </row>
    <row r="51" spans="1:9" ht="19" customHeight="1" x14ac:dyDescent="0.3">
      <c r="A51" s="13" t="str">
        <f t="shared" si="2"/>
        <v/>
      </c>
      <c r="B51" s="25"/>
      <c r="C51" s="15"/>
      <c r="D51" s="8" t="str">
        <f t="shared" si="3"/>
        <v/>
      </c>
      <c r="E51" s="30"/>
      <c r="F51" s="15"/>
      <c r="G51" s="14"/>
      <c r="H51" s="4"/>
      <c r="I51" s="4"/>
    </row>
    <row r="52" spans="1:9" ht="19" customHeight="1" x14ac:dyDescent="0.3">
      <c r="A52" s="13" t="str">
        <f t="shared" si="2"/>
        <v/>
      </c>
      <c r="B52" s="25"/>
      <c r="C52" s="15"/>
      <c r="D52" s="8" t="str">
        <f t="shared" si="3"/>
        <v/>
      </c>
      <c r="E52" s="30"/>
      <c r="F52" s="15"/>
      <c r="G52" s="14"/>
      <c r="H52" s="4"/>
      <c r="I52" s="4"/>
    </row>
    <row r="53" spans="1:9" ht="19" customHeight="1" x14ac:dyDescent="0.3">
      <c r="A53" s="13" t="str">
        <f t="shared" si="2"/>
        <v/>
      </c>
      <c r="B53" s="25"/>
      <c r="C53" s="15"/>
      <c r="D53" s="8" t="str">
        <f t="shared" si="3"/>
        <v/>
      </c>
      <c r="E53" s="30"/>
      <c r="F53" s="15"/>
      <c r="G53" s="14"/>
      <c r="H53" s="4"/>
      <c r="I53" s="4"/>
    </row>
    <row r="54" spans="1:9" ht="19" customHeight="1" x14ac:dyDescent="0.3">
      <c r="A54" s="13" t="str">
        <f t="shared" si="2"/>
        <v/>
      </c>
      <c r="B54" s="25"/>
      <c r="C54" s="15"/>
      <c r="D54" s="8" t="str">
        <f t="shared" si="3"/>
        <v/>
      </c>
      <c r="E54" s="30"/>
      <c r="F54" s="15"/>
      <c r="G54" s="14"/>
      <c r="H54" s="4"/>
      <c r="I54" s="4"/>
    </row>
    <row r="55" spans="1:9" ht="19" customHeight="1" x14ac:dyDescent="0.3">
      <c r="A55" s="13" t="str">
        <f t="shared" si="2"/>
        <v/>
      </c>
      <c r="B55" s="25"/>
      <c r="C55" s="15"/>
      <c r="D55" s="8" t="str">
        <f t="shared" si="3"/>
        <v/>
      </c>
      <c r="E55" s="30"/>
      <c r="F55" s="15"/>
      <c r="G55" s="14"/>
      <c r="H55" s="4"/>
      <c r="I55" s="4"/>
    </row>
    <row r="56" spans="1:9" ht="19" customHeight="1" x14ac:dyDescent="0.3">
      <c r="A56" s="13" t="str">
        <f t="shared" si="2"/>
        <v/>
      </c>
      <c r="B56" s="25"/>
      <c r="C56" s="15"/>
      <c r="D56" s="8" t="str">
        <f t="shared" si="3"/>
        <v/>
      </c>
      <c r="E56" s="30"/>
      <c r="F56" s="15"/>
      <c r="G56" s="14"/>
      <c r="H56" s="4"/>
      <c r="I56" s="4"/>
    </row>
    <row r="57" spans="1:9" ht="19" customHeight="1" x14ac:dyDescent="0.3">
      <c r="A57" s="13" t="str">
        <f t="shared" si="2"/>
        <v/>
      </c>
      <c r="B57" s="25"/>
      <c r="C57" s="15"/>
      <c r="D57" s="8" t="str">
        <f t="shared" si="3"/>
        <v/>
      </c>
      <c r="E57" s="30"/>
      <c r="F57" s="15"/>
      <c r="G57" s="14"/>
      <c r="H57" s="4"/>
      <c r="I57" s="4"/>
    </row>
    <row r="58" spans="1:9" ht="19" customHeight="1" x14ac:dyDescent="0.3">
      <c r="A58" s="13" t="str">
        <f t="shared" si="2"/>
        <v/>
      </c>
      <c r="B58" s="25"/>
      <c r="C58" s="15"/>
      <c r="D58" s="8" t="str">
        <f t="shared" si="3"/>
        <v/>
      </c>
      <c r="E58" s="30"/>
      <c r="F58" s="15"/>
      <c r="G58" s="14"/>
      <c r="H58" s="4"/>
      <c r="I58" s="4"/>
    </row>
    <row r="59" spans="1:9" ht="19" customHeight="1" x14ac:dyDescent="0.3">
      <c r="A59" s="13" t="str">
        <f t="shared" si="2"/>
        <v/>
      </c>
      <c r="B59" s="25"/>
      <c r="C59" s="15"/>
      <c r="D59" s="8" t="str">
        <f t="shared" si="3"/>
        <v/>
      </c>
      <c r="E59" s="30"/>
      <c r="F59" s="15"/>
      <c r="G59" s="14"/>
      <c r="H59" s="4"/>
      <c r="I59" s="4"/>
    </row>
    <row r="60" spans="1:9" ht="19" customHeight="1" x14ac:dyDescent="0.3">
      <c r="A60" s="13" t="str">
        <f t="shared" si="2"/>
        <v/>
      </c>
      <c r="B60" s="25"/>
      <c r="C60" s="15"/>
      <c r="D60" s="8" t="str">
        <f t="shared" si="3"/>
        <v/>
      </c>
      <c r="E60" s="30"/>
      <c r="F60" s="15"/>
      <c r="G60" s="14"/>
      <c r="H60" s="4"/>
      <c r="I60" s="4"/>
    </row>
    <row r="61" spans="1:9" ht="19" customHeight="1" x14ac:dyDescent="0.3">
      <c r="A61" s="13" t="str">
        <f t="shared" si="2"/>
        <v/>
      </c>
      <c r="B61" s="25"/>
      <c r="C61" s="15"/>
      <c r="D61" s="8" t="str">
        <f t="shared" si="3"/>
        <v/>
      </c>
      <c r="E61" s="30"/>
      <c r="F61" s="15"/>
      <c r="G61" s="14"/>
      <c r="H61" s="4"/>
      <c r="I61" s="4"/>
    </row>
    <row r="62" spans="1:9" ht="19" customHeight="1" x14ac:dyDescent="0.3">
      <c r="A62" s="13" t="str">
        <f t="shared" si="2"/>
        <v/>
      </c>
      <c r="B62" s="25"/>
      <c r="C62" s="15"/>
      <c r="D62" s="8" t="str">
        <f t="shared" si="3"/>
        <v/>
      </c>
      <c r="E62" s="30"/>
      <c r="F62" s="15"/>
      <c r="G62" s="14"/>
      <c r="H62" s="4"/>
      <c r="I62" s="4"/>
    </row>
    <row r="63" spans="1:9" ht="19" customHeight="1" x14ac:dyDescent="0.3">
      <c r="A63" s="13" t="str">
        <f t="shared" si="2"/>
        <v/>
      </c>
      <c r="B63" s="25"/>
      <c r="C63" s="15"/>
      <c r="D63" s="8" t="str">
        <f t="shared" si="3"/>
        <v/>
      </c>
      <c r="E63" s="30"/>
      <c r="F63" s="15"/>
      <c r="G63" s="14"/>
      <c r="H63" s="4"/>
      <c r="I63" s="4"/>
    </row>
    <row r="64" spans="1:9" ht="19" customHeight="1" x14ac:dyDescent="0.3">
      <c r="A64" s="13" t="str">
        <f t="shared" si="2"/>
        <v/>
      </c>
      <c r="B64" s="25"/>
      <c r="C64" s="15"/>
      <c r="D64" s="8" t="str">
        <f t="shared" si="3"/>
        <v/>
      </c>
      <c r="E64" s="30"/>
      <c r="F64" s="15"/>
      <c r="G64" s="14"/>
      <c r="H64" s="4"/>
      <c r="I64" s="4"/>
    </row>
    <row r="65" spans="1:9" ht="19" customHeight="1" x14ac:dyDescent="0.3">
      <c r="A65" s="13" t="str">
        <f t="shared" si="2"/>
        <v/>
      </c>
      <c r="B65" s="25"/>
      <c r="C65" s="15"/>
      <c r="D65" s="8" t="str">
        <f t="shared" si="3"/>
        <v/>
      </c>
      <c r="E65" s="30"/>
      <c r="F65" s="15"/>
      <c r="G65" s="14"/>
      <c r="H65" s="4"/>
      <c r="I65" s="4"/>
    </row>
    <row r="66" spans="1:9" ht="19" customHeight="1" x14ac:dyDescent="0.3">
      <c r="A66" s="13" t="str">
        <f t="shared" si="2"/>
        <v/>
      </c>
      <c r="B66" s="25"/>
      <c r="C66" s="15"/>
      <c r="D66" s="8" t="str">
        <f t="shared" si="3"/>
        <v/>
      </c>
      <c r="E66" s="30"/>
      <c r="F66" s="15"/>
      <c r="G66" s="14"/>
      <c r="H66" s="4"/>
      <c r="I66" s="4"/>
    </row>
    <row r="67" spans="1:9" ht="19" customHeight="1" x14ac:dyDescent="0.3">
      <c r="A67" s="13" t="str">
        <f t="shared" si="2"/>
        <v/>
      </c>
      <c r="B67" s="25"/>
      <c r="C67" s="15"/>
      <c r="D67" s="8" t="str">
        <f t="shared" si="3"/>
        <v/>
      </c>
      <c r="E67" s="30"/>
      <c r="F67" s="15"/>
      <c r="G67" s="14"/>
      <c r="H67" s="4"/>
      <c r="I67" s="4"/>
    </row>
    <row r="68" spans="1:9" ht="19" customHeight="1" x14ac:dyDescent="0.3">
      <c r="A68" s="13" t="str">
        <f t="shared" si="2"/>
        <v/>
      </c>
      <c r="B68" s="25"/>
      <c r="C68" s="15"/>
      <c r="D68" s="8" t="str">
        <f t="shared" si="3"/>
        <v/>
      </c>
      <c r="E68" s="30"/>
      <c r="F68" s="15"/>
      <c r="G68" s="14"/>
      <c r="H68" s="4"/>
      <c r="I68" s="4"/>
    </row>
    <row r="69" spans="1:9" ht="19" customHeight="1" x14ac:dyDescent="0.3">
      <c r="A69" s="13" t="str">
        <f t="shared" ref="A69:A100" si="4">IF(OR(B69="",E69=""),"",ROW()-4)</f>
        <v/>
      </c>
      <c r="B69" s="25"/>
      <c r="C69" s="15"/>
      <c r="D69" s="8" t="str">
        <f t="shared" si="3"/>
        <v/>
      </c>
      <c r="E69" s="30"/>
      <c r="F69" s="15"/>
      <c r="G69" s="14"/>
      <c r="H69" s="4"/>
      <c r="I69" s="4"/>
    </row>
    <row r="70" spans="1:9" ht="19" customHeight="1" x14ac:dyDescent="0.3">
      <c r="A70" s="13" t="str">
        <f t="shared" si="4"/>
        <v/>
      </c>
      <c r="B70" s="25"/>
      <c r="C70" s="15"/>
      <c r="D70" s="8" t="str">
        <f t="shared" ref="D70:D101" si="5">IF(OR(C70="",C69=""),"",C70-C69)</f>
        <v/>
      </c>
      <c r="E70" s="30"/>
      <c r="F70" s="15"/>
      <c r="G70" s="14"/>
      <c r="H70" s="4"/>
      <c r="I70" s="4"/>
    </row>
    <row r="71" spans="1:9" ht="19" customHeight="1" x14ac:dyDescent="0.3">
      <c r="A71" s="13" t="str">
        <f t="shared" si="4"/>
        <v/>
      </c>
      <c r="B71" s="25"/>
      <c r="C71" s="15"/>
      <c r="D71" s="8" t="str">
        <f t="shared" si="5"/>
        <v/>
      </c>
      <c r="E71" s="30"/>
      <c r="F71" s="15"/>
      <c r="G71" s="14"/>
      <c r="H71" s="4"/>
      <c r="I71" s="4"/>
    </row>
    <row r="72" spans="1:9" ht="19" customHeight="1" x14ac:dyDescent="0.3">
      <c r="A72" s="13" t="str">
        <f t="shared" si="4"/>
        <v/>
      </c>
      <c r="B72" s="25"/>
      <c r="C72" s="15"/>
      <c r="D72" s="8" t="str">
        <f t="shared" si="5"/>
        <v/>
      </c>
      <c r="E72" s="30"/>
      <c r="F72" s="15"/>
      <c r="G72" s="14"/>
      <c r="H72" s="4"/>
      <c r="I72" s="4"/>
    </row>
    <row r="73" spans="1:9" ht="19" customHeight="1" x14ac:dyDescent="0.3">
      <c r="A73" s="13" t="str">
        <f t="shared" si="4"/>
        <v/>
      </c>
      <c r="B73" s="25"/>
      <c r="C73" s="15"/>
      <c r="D73" s="8" t="str">
        <f t="shared" si="5"/>
        <v/>
      </c>
      <c r="E73" s="30"/>
      <c r="F73" s="15"/>
      <c r="G73" s="14"/>
      <c r="H73" s="4"/>
      <c r="I73" s="4"/>
    </row>
    <row r="74" spans="1:9" ht="19" customHeight="1" x14ac:dyDescent="0.3">
      <c r="A74" s="13" t="str">
        <f t="shared" si="4"/>
        <v/>
      </c>
      <c r="B74" s="25"/>
      <c r="C74" s="15"/>
      <c r="D74" s="8" t="str">
        <f t="shared" si="5"/>
        <v/>
      </c>
      <c r="E74" s="30"/>
      <c r="F74" s="15"/>
      <c r="G74" s="14"/>
      <c r="H74" s="4"/>
      <c r="I74" s="4"/>
    </row>
    <row r="75" spans="1:9" ht="19" customHeight="1" x14ac:dyDescent="0.3">
      <c r="A75" s="13" t="str">
        <f t="shared" si="4"/>
        <v/>
      </c>
      <c r="B75" s="25"/>
      <c r="C75" s="15"/>
      <c r="D75" s="8" t="str">
        <f t="shared" si="5"/>
        <v/>
      </c>
      <c r="E75" s="30"/>
      <c r="F75" s="15"/>
      <c r="G75" s="14"/>
      <c r="H75" s="4"/>
      <c r="I75" s="4"/>
    </row>
    <row r="76" spans="1:9" ht="19" customHeight="1" x14ac:dyDescent="0.3">
      <c r="A76" s="13" t="str">
        <f t="shared" si="4"/>
        <v/>
      </c>
      <c r="B76" s="25"/>
      <c r="C76" s="15"/>
      <c r="D76" s="8" t="str">
        <f t="shared" si="5"/>
        <v/>
      </c>
      <c r="E76" s="30"/>
      <c r="F76" s="15"/>
      <c r="G76" s="14"/>
      <c r="H76" s="4"/>
      <c r="I76" s="4"/>
    </row>
    <row r="77" spans="1:9" ht="19" customHeight="1" x14ac:dyDescent="0.3">
      <c r="A77" s="13" t="str">
        <f t="shared" si="4"/>
        <v/>
      </c>
      <c r="B77" s="25"/>
      <c r="C77" s="15"/>
      <c r="D77" s="8" t="str">
        <f t="shared" si="5"/>
        <v/>
      </c>
      <c r="E77" s="30"/>
      <c r="F77" s="15"/>
      <c r="G77" s="14"/>
      <c r="H77" s="4"/>
      <c r="I77" s="4"/>
    </row>
    <row r="78" spans="1:9" ht="19" customHeight="1" x14ac:dyDescent="0.3">
      <c r="A78" s="13" t="str">
        <f t="shared" si="4"/>
        <v/>
      </c>
      <c r="B78" s="25"/>
      <c r="C78" s="15"/>
      <c r="D78" s="8" t="str">
        <f t="shared" si="5"/>
        <v/>
      </c>
      <c r="E78" s="30"/>
      <c r="F78" s="15"/>
      <c r="G78" s="14"/>
      <c r="H78" s="4"/>
      <c r="I78" s="4"/>
    </row>
    <row r="79" spans="1:9" ht="19" customHeight="1" x14ac:dyDescent="0.3">
      <c r="A79" s="13" t="str">
        <f t="shared" si="4"/>
        <v/>
      </c>
      <c r="B79" s="25"/>
      <c r="C79" s="15"/>
      <c r="D79" s="8" t="str">
        <f t="shared" si="5"/>
        <v/>
      </c>
      <c r="E79" s="30"/>
      <c r="F79" s="15"/>
      <c r="G79" s="14"/>
      <c r="H79" s="4"/>
      <c r="I79" s="4"/>
    </row>
    <row r="80" spans="1:9" ht="19" customHeight="1" x14ac:dyDescent="0.3">
      <c r="A80" s="13" t="str">
        <f t="shared" si="4"/>
        <v/>
      </c>
      <c r="B80" s="25"/>
      <c r="C80" s="15"/>
      <c r="D80" s="8" t="str">
        <f t="shared" si="5"/>
        <v/>
      </c>
      <c r="E80" s="30"/>
      <c r="F80" s="15"/>
      <c r="G80" s="14"/>
      <c r="H80" s="4"/>
      <c r="I80" s="4"/>
    </row>
    <row r="81" spans="1:9" ht="19" customHeight="1" x14ac:dyDescent="0.3">
      <c r="A81" s="13" t="str">
        <f t="shared" si="4"/>
        <v/>
      </c>
      <c r="B81" s="25"/>
      <c r="C81" s="15"/>
      <c r="D81" s="8" t="str">
        <f t="shared" si="5"/>
        <v/>
      </c>
      <c r="E81" s="30"/>
      <c r="F81" s="15"/>
      <c r="G81" s="14"/>
      <c r="H81" s="4"/>
      <c r="I81" s="4"/>
    </row>
    <row r="82" spans="1:9" ht="19" customHeight="1" x14ac:dyDescent="0.3">
      <c r="A82" s="13" t="str">
        <f t="shared" si="4"/>
        <v/>
      </c>
      <c r="B82" s="25"/>
      <c r="C82" s="15"/>
      <c r="D82" s="8" t="str">
        <f t="shared" si="5"/>
        <v/>
      </c>
      <c r="E82" s="30"/>
      <c r="F82" s="15"/>
      <c r="G82" s="14"/>
      <c r="H82" s="4"/>
      <c r="I82" s="4"/>
    </row>
    <row r="83" spans="1:9" ht="19" customHeight="1" x14ac:dyDescent="0.3">
      <c r="A83" s="13" t="str">
        <f t="shared" si="4"/>
        <v/>
      </c>
      <c r="B83" s="25"/>
      <c r="C83" s="15"/>
      <c r="D83" s="8" t="str">
        <f t="shared" si="5"/>
        <v/>
      </c>
      <c r="E83" s="30"/>
      <c r="F83" s="15"/>
      <c r="G83" s="14"/>
      <c r="H83" s="4"/>
      <c r="I83" s="4"/>
    </row>
    <row r="84" spans="1:9" ht="19" customHeight="1" x14ac:dyDescent="0.3">
      <c r="A84" s="13" t="str">
        <f t="shared" si="4"/>
        <v/>
      </c>
      <c r="B84" s="25"/>
      <c r="C84" s="15"/>
      <c r="D84" s="8" t="str">
        <f t="shared" si="5"/>
        <v/>
      </c>
      <c r="E84" s="30"/>
      <c r="F84" s="15"/>
      <c r="G84" s="14"/>
      <c r="H84" s="4"/>
      <c r="I84" s="4"/>
    </row>
    <row r="86" spans="1:9" ht="22" customHeight="1" x14ac:dyDescent="0.3">
      <c r="A86" s="34" t="s">
        <v>122</v>
      </c>
      <c r="B86" s="33"/>
      <c r="C86" s="33"/>
      <c r="D86" s="33"/>
    </row>
    <row r="87" spans="1:9" ht="30" customHeight="1" x14ac:dyDescent="0.3">
      <c r="A87" s="2" t="s">
        <v>123</v>
      </c>
      <c r="B87" s="2" t="s">
        <v>5</v>
      </c>
      <c r="C87" s="2" t="s">
        <v>6</v>
      </c>
      <c r="D87" s="2" t="s">
        <v>124</v>
      </c>
    </row>
    <row r="88" spans="1:9" ht="20.05" customHeight="1" x14ac:dyDescent="0.3">
      <c r="A88" s="17" t="s">
        <v>125</v>
      </c>
      <c r="B88" s="18">
        <f>COUNT(E5:E84)</f>
        <v>0</v>
      </c>
      <c r="C88" s="5" t="s">
        <v>126</v>
      </c>
      <c r="D88" s="6" t="s">
        <v>127</v>
      </c>
    </row>
    <row r="89" spans="1:9" ht="20.05" customHeight="1" x14ac:dyDescent="0.3">
      <c r="A89" s="17" t="s">
        <v>128</v>
      </c>
      <c r="B89" s="8" t="str">
        <f t="array" ref="B89">IF(COUNT(C5:C84)=0,"",MAX(C5:C84))</f>
        <v/>
      </c>
      <c r="C89" s="5" t="s">
        <v>26</v>
      </c>
      <c r="D89" s="6" t="s">
        <v>129</v>
      </c>
    </row>
    <row r="90" spans="1:9" ht="20.05" customHeight="1" x14ac:dyDescent="0.3">
      <c r="A90" s="17" t="s">
        <v>130</v>
      </c>
      <c r="B90" s="19" t="str">
        <f t="array" ref="B90">IF(COUNT(E5:E84)=0,"",E5)</f>
        <v/>
      </c>
      <c r="C90" s="5" t="s">
        <v>26</v>
      </c>
      <c r="D90" s="6" t="s">
        <v>131</v>
      </c>
    </row>
    <row r="91" spans="1:9" ht="20.05" customHeight="1" x14ac:dyDescent="0.3">
      <c r="A91" s="17" t="s">
        <v>132</v>
      </c>
      <c r="B91" s="19" t="str">
        <f t="array" ref="B91">IF(COUNT(E5:E84)=0,"",INDEX(E5:E84,COUNT(E5:E84)))</f>
        <v/>
      </c>
      <c r="C91" s="5" t="s">
        <v>26</v>
      </c>
      <c r="D91" s="6" t="s">
        <v>133</v>
      </c>
    </row>
    <row r="92" spans="1:9" ht="20.05" customHeight="1" x14ac:dyDescent="0.3">
      <c r="A92" s="17" t="s">
        <v>134</v>
      </c>
      <c r="B92" s="19" t="str">
        <f t="array" ref="B92">IF(COUNT(E5:E84)=0,"",MAX(E5:E84))</f>
        <v/>
      </c>
      <c r="C92" s="5" t="s">
        <v>26</v>
      </c>
      <c r="D92" s="6" t="s">
        <v>135</v>
      </c>
    </row>
    <row r="93" spans="1:9" ht="20.05" customHeight="1" x14ac:dyDescent="0.3">
      <c r="A93" s="17" t="s">
        <v>136</v>
      </c>
      <c r="B93" s="19" t="str">
        <f t="array" ref="B93">IF(COUNT(E5:E84)=0,"",MIN(E5:E84))</f>
        <v/>
      </c>
      <c r="C93" s="5" t="s">
        <v>26</v>
      </c>
      <c r="D93" s="6" t="s">
        <v>137</v>
      </c>
    </row>
    <row r="94" spans="1:9" ht="20.05" customHeight="1" x14ac:dyDescent="0.3">
      <c r="A94" s="17" t="s">
        <v>138</v>
      </c>
      <c r="B94" s="8" t="str">
        <f t="array" ref="B94">IF(COUNT(E5:E84)=0,"",MAX(E5:E84)-MIN(E5:E84))</f>
        <v/>
      </c>
      <c r="C94" s="5" t="s">
        <v>26</v>
      </c>
      <c r="D94" s="6" t="s">
        <v>139</v>
      </c>
    </row>
  </sheetData>
  <autoFilter ref="A4:I84" xr:uid="{00000000-0009-0000-0000-000003000000}"/>
  <mergeCells count="4">
    <mergeCell ref="A1:I1"/>
    <mergeCell ref="A3:I3"/>
    <mergeCell ref="A86:D86"/>
    <mergeCell ref="A2:I2"/>
  </mergeCells>
  <phoneticPr fontId="11" type="noConversion"/>
  <pageMargins left="0.75" right="0.75" top="1" bottom="1" header="0.5" footer="0.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12"/>
  <sheetViews>
    <sheetView workbookViewId="0"/>
  </sheetViews>
  <sheetFormatPr defaultRowHeight="14.15" x14ac:dyDescent="0.3"/>
  <cols>
    <col min="1" max="1" width="24" style="1" customWidth="1"/>
    <col min="2" max="2" width="104" style="1" customWidth="1"/>
  </cols>
  <sheetData>
    <row r="1" spans="1:2" ht="30" customHeight="1" x14ac:dyDescent="0.3">
      <c r="A1" s="32" t="s">
        <v>140</v>
      </c>
      <c r="B1" s="33"/>
    </row>
    <row r="2" spans="1:2" ht="18" customHeight="1" x14ac:dyDescent="0.3">
      <c r="A2" s="38" t="s">
        <v>141</v>
      </c>
      <c r="B2" s="33"/>
    </row>
    <row r="3" spans="1:2" ht="24" customHeight="1" x14ac:dyDescent="0.3">
      <c r="A3" s="35" t="s">
        <v>2</v>
      </c>
      <c r="B3" s="37"/>
    </row>
    <row r="4" spans="1:2" ht="48" customHeight="1" x14ac:dyDescent="0.3">
      <c r="A4" s="20" t="s">
        <v>142</v>
      </c>
      <c r="B4" s="21" t="s">
        <v>143</v>
      </c>
    </row>
    <row r="5" spans="1:2" ht="48" customHeight="1" x14ac:dyDescent="0.3">
      <c r="A5" s="20" t="s">
        <v>144</v>
      </c>
      <c r="B5" s="21" t="s">
        <v>145</v>
      </c>
    </row>
    <row r="6" spans="1:2" ht="48" customHeight="1" x14ac:dyDescent="0.3">
      <c r="A6" s="20" t="s">
        <v>146</v>
      </c>
      <c r="B6" s="21" t="s">
        <v>147</v>
      </c>
    </row>
    <row r="7" spans="1:2" ht="48" customHeight="1" x14ac:dyDescent="0.3">
      <c r="A7" s="20" t="s">
        <v>148</v>
      </c>
      <c r="B7" s="21" t="s">
        <v>149</v>
      </c>
    </row>
    <row r="8" spans="1:2" ht="48" customHeight="1" x14ac:dyDescent="0.3">
      <c r="A8" s="20" t="s">
        <v>150</v>
      </c>
      <c r="B8" s="21" t="s">
        <v>151</v>
      </c>
    </row>
    <row r="9" spans="1:2" ht="48" customHeight="1" x14ac:dyDescent="0.3">
      <c r="A9" s="20" t="s">
        <v>152</v>
      </c>
      <c r="B9" s="21" t="s">
        <v>153</v>
      </c>
    </row>
    <row r="10" spans="1:2" ht="48" customHeight="1" x14ac:dyDescent="0.3">
      <c r="A10" s="20" t="s">
        <v>154</v>
      </c>
      <c r="B10" s="21" t="s">
        <v>155</v>
      </c>
    </row>
    <row r="11" spans="1:2" ht="150" customHeight="1" x14ac:dyDescent="0.3">
      <c r="A11" s="31" t="s">
        <v>156</v>
      </c>
      <c r="B11" s="23" t="s">
        <v>157</v>
      </c>
    </row>
    <row r="12" spans="1:2" ht="14.6" customHeight="1" x14ac:dyDescent="0.35">
      <c r="A12" s="22" t="s">
        <v>158</v>
      </c>
      <c r="B12" s="16" t="s">
        <v>159</v>
      </c>
    </row>
  </sheetData>
  <mergeCells count="3">
    <mergeCell ref="A3:B3"/>
    <mergeCell ref="A2:B2"/>
    <mergeCell ref="A1:B1"/>
  </mergeCells>
  <phoneticPr fontId="11" type="noConversion"/>
  <pageMargins left="0.75" right="0.75" top="1" bottom="1" header="0.5" footer="0.5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01 General</vt:lpstr>
      <vt:lpstr>02 Pump Data</vt:lpstr>
      <vt:lpstr>03 Reservoir Levels</vt:lpstr>
      <vt:lpstr>04 Pipeline Profile</vt:lpstr>
      <vt:lpstr>05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晖 黄</cp:lastModifiedBy>
  <dcterms:created xsi:type="dcterms:W3CDTF">2026-10-02T11:30:40Z</dcterms:created>
  <dcterms:modified xsi:type="dcterms:W3CDTF">2026-10-02T04:56:12Z</dcterms:modified>
</cp:coreProperties>
</file>